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4000" windowHeight="10335"/>
  </bookViews>
  <sheets>
    <sheet name="目录" sheetId="6" r:id="rId1"/>
    <sheet name="附表1-14" sheetId="3" r:id="rId2"/>
    <sheet name="附表1-15" sheetId="4" r:id="rId3"/>
    <sheet name="附表1-16" sheetId="5" r:id="rId4"/>
  </sheets>
  <definedNames>
    <definedName name="地区名称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4" l="1"/>
  <c r="W15" i="4"/>
  <c r="X14" i="4"/>
  <c r="W14" i="4"/>
  <c r="X13" i="4"/>
  <c r="W13" i="4"/>
  <c r="W12" i="4"/>
  <c r="V12" i="4"/>
  <c r="N12" i="4"/>
  <c r="M12" i="4"/>
  <c r="L12" i="4"/>
  <c r="H12" i="4"/>
  <c r="G12" i="4"/>
  <c r="F12" i="4"/>
  <c r="X5" i="4"/>
  <c r="W5" i="4"/>
  <c r="P5" i="4"/>
  <c r="O5" i="4"/>
  <c r="J5" i="4"/>
  <c r="I5" i="4"/>
  <c r="E5" i="4"/>
  <c r="Y15" i="3"/>
  <c r="X15" i="3"/>
  <c r="Y14" i="3"/>
  <c r="X14" i="3"/>
  <c r="Y13" i="3"/>
  <c r="X13" i="3"/>
  <c r="X12" i="3" s="1"/>
  <c r="W12" i="3"/>
  <c r="O12" i="3"/>
  <c r="N12" i="3"/>
  <c r="M12" i="3"/>
  <c r="I12" i="3"/>
  <c r="H12" i="3"/>
  <c r="G12" i="3"/>
  <c r="Y11" i="3"/>
  <c r="X11" i="3"/>
  <c r="Q11" i="3"/>
  <c r="P11" i="3"/>
  <c r="K11" i="3"/>
  <c r="J11" i="3"/>
  <c r="Y10" i="3"/>
  <c r="X10" i="3"/>
  <c r="Q10" i="3"/>
  <c r="P10" i="3"/>
  <c r="K10" i="3"/>
  <c r="J10" i="3"/>
  <c r="Y9" i="3"/>
  <c r="X9" i="3"/>
  <c r="Q9" i="3"/>
  <c r="P9" i="3"/>
  <c r="K9" i="3"/>
  <c r="J9" i="3"/>
  <c r="Y8" i="3"/>
  <c r="X8" i="3"/>
  <c r="Q8" i="3"/>
  <c r="P8" i="3"/>
  <c r="K8" i="3"/>
  <c r="J8" i="3"/>
  <c r="Y7" i="3"/>
  <c r="X7" i="3"/>
  <c r="Q7" i="3"/>
  <c r="P7" i="3"/>
  <c r="K7" i="3"/>
  <c r="J7" i="3"/>
  <c r="Y6" i="3"/>
  <c r="X6" i="3"/>
  <c r="Q6" i="3"/>
  <c r="P6" i="3"/>
  <c r="K6" i="3"/>
  <c r="J6" i="3"/>
  <c r="Y5" i="3"/>
  <c r="X5" i="3"/>
  <c r="Q5" i="3"/>
  <c r="P5" i="3"/>
  <c r="K5" i="3"/>
  <c r="J5" i="3"/>
  <c r="F5" i="3"/>
</calcChain>
</file>

<file path=xl/sharedStrings.xml><?xml version="1.0" encoding="utf-8"?>
<sst xmlns="http://schemas.openxmlformats.org/spreadsheetml/2006/main" count="101" uniqueCount="45">
  <si>
    <t>预算数</t>
    <phoneticPr fontId="5" type="noConversion"/>
  </si>
  <si>
    <r>
      <rPr>
        <b/>
        <sz val="11"/>
        <rFont val="方正仿宋_GBK"/>
        <charset val="134"/>
      </rPr>
      <t>合计</t>
    </r>
    <phoneticPr fontId="5" type="noConversion"/>
  </si>
  <si>
    <r>
      <rPr>
        <b/>
        <sz val="11"/>
        <rFont val="方正书宋_GBK"/>
        <charset val="134"/>
      </rPr>
      <t>预算数</t>
    </r>
    <phoneticPr fontId="5" type="noConversion"/>
  </si>
  <si>
    <t>201</t>
  </si>
  <si>
    <t>2010199</t>
  </si>
  <si>
    <t>232</t>
  </si>
  <si>
    <r>
      <rPr>
        <sz val="9"/>
        <rFont val="宋体"/>
        <family val="3"/>
        <charset val="134"/>
      </rPr>
      <t>债务付息支出类合计</t>
    </r>
  </si>
  <si>
    <t>23203</t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</si>
  <si>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</si>
  <si>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</si>
  <si>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</si>
  <si>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</rPr>
      <t>附表</t>
    </r>
    <r>
      <rPr>
        <sz val="11"/>
        <rFont val="Times New Roman"/>
        <family val="1"/>
      </rPr>
      <t>1-14</t>
    </r>
    <phoneticPr fontId="5" type="noConversion"/>
  </si>
  <si>
    <t>国有资本经营预算本级支出表</t>
    <phoneticPr fontId="5" type="noConversion"/>
  </si>
  <si>
    <r>
      <rPr>
        <sz val="10.5"/>
        <rFont val="方正仿宋_GBK"/>
        <charset val="134"/>
      </rPr>
      <t>单位：万元</t>
    </r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</si>
  <si>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</si>
  <si>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</si>
  <si>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</si>
  <si>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</si>
  <si>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</si>
  <si>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r>
      <rPr>
        <sz val="9"/>
        <rFont val="方正仿宋_GBK"/>
        <charset val="134"/>
      </rPr>
      <t>一般公共服务支出类合计</t>
    </r>
  </si>
  <si>
    <t>20101</t>
  </si>
  <si>
    <r>
      <t xml:space="preserve"> </t>
    </r>
    <r>
      <rPr>
        <sz val="9"/>
        <rFont val="方正仿宋_GBK"/>
        <charset val="134"/>
      </rPr>
      <t>人大事务款合计</t>
    </r>
  </si>
  <si>
    <t>2010101</t>
  </si>
  <si>
    <r>
      <t xml:space="preserve">  </t>
    </r>
    <r>
      <rPr>
        <sz val="9"/>
        <rFont val="方正仿宋_GBK"/>
        <charset val="134"/>
      </rPr>
      <t>行政运行项合计</t>
    </r>
  </si>
  <si>
    <r>
      <t xml:space="preserve">  </t>
    </r>
    <r>
      <rPr>
        <sz val="9"/>
        <rFont val="方正仿宋_GBK"/>
        <charset val="134"/>
      </rPr>
      <t>其他人大事务支出项合计</t>
    </r>
  </si>
  <si>
    <r>
      <rPr>
        <b/>
        <sz val="11"/>
        <rFont val="方正仿宋_GBK"/>
        <charset val="134"/>
      </rPr>
      <t>合计</t>
    </r>
  </si>
  <si>
    <t>此表无数据</t>
  </si>
  <si>
    <r>
      <rPr>
        <sz val="11"/>
        <rFont val="黑体"/>
        <family val="3"/>
      </rPr>
      <t>附表</t>
    </r>
    <r>
      <rPr>
        <sz val="11"/>
        <rFont val="Times New Roman"/>
        <family val="1"/>
      </rPr>
      <t>1-15</t>
    </r>
    <phoneticPr fontId="5" type="noConversion"/>
  </si>
  <si>
    <t>国有资本经营预算专项转移支付分地区安排情况表</t>
    <phoneticPr fontId="5" type="noConversion"/>
  </si>
  <si>
    <t>地区名称</t>
    <phoneticPr fontId="5" type="noConversion"/>
  </si>
  <si>
    <t>预算数</t>
    <phoneticPr fontId="5" type="noConversion"/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</si>
  <si>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</si>
  <si>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</si>
  <si>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</si>
  <si>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r>
      <rPr>
        <b/>
        <sz val="11"/>
        <rFont val="方正仿宋_GBK"/>
        <charset val="134"/>
      </rPr>
      <t>合计</t>
    </r>
    <phoneticPr fontId="5" type="noConversion"/>
  </si>
  <si>
    <r>
      <rPr>
        <sz val="11"/>
        <rFont val="黑体"/>
        <family val="3"/>
      </rPr>
      <t>附表</t>
    </r>
    <r>
      <rPr>
        <sz val="11"/>
        <rFont val="Times New Roman"/>
        <family val="1"/>
      </rPr>
      <t>1-16</t>
    </r>
    <phoneticPr fontId="5" type="noConversion"/>
  </si>
  <si>
    <t>国有资本经营预算专项转移支付分项目安排情况表</t>
    <phoneticPr fontId="5" type="noConversion"/>
  </si>
  <si>
    <t>项目名称</t>
    <phoneticPr fontId="5" type="noConversion"/>
  </si>
  <si>
    <t>目录</t>
    <phoneticPr fontId="4" type="noConversion"/>
  </si>
  <si>
    <t>附件1-14</t>
    <phoneticPr fontId="4" type="noConversion"/>
  </si>
  <si>
    <t>附件1-15</t>
    <phoneticPr fontId="4" type="noConversion"/>
  </si>
  <si>
    <t>附件1-16</t>
    <phoneticPr fontId="4" type="noConversion"/>
  </si>
  <si>
    <t>国有资本经营预算本级支出表</t>
  </si>
  <si>
    <t>国有资本经营预算专项转移支付分地区安排情况表</t>
  </si>
  <si>
    <t>国有资本经营预算专项转移支付分项目安排情况表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</si>
</sst>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;_렀"/>
    <numFmt numFmtId="178" formatCode="0_ "/>
    <numFmt numFmtId="179" formatCode="0.00_ 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黑体"/>
      <family val="3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8"/>
      <name val="方正小标宋_GBK"/>
      <charset val="134"/>
    </font>
    <font>
      <b/>
      <sz val="11"/>
      <name val="方正书宋_GBK"/>
      <charset val="134"/>
    </font>
    <font>
      <b/>
      <sz val="11"/>
      <name val="Times New Roman"/>
      <family val="1"/>
    </font>
    <font>
      <b/>
      <sz val="11"/>
      <name val="方正仿宋_GBK"/>
      <charset val="134"/>
    </font>
    <font>
      <sz val="9"/>
      <name val="Times New Roman"/>
      <family val="1"/>
    </font>
    <font>
      <sz val="18"/>
      <name val="Times New Roman"/>
      <family val="1"/>
    </font>
    <font>
      <sz val="10.5"/>
      <name val="Times New Roman"/>
      <family val="1"/>
    </font>
    <font>
      <sz val="10.5"/>
      <name val="方正仿宋_GBK"/>
      <charset val="134"/>
    </font>
    <font>
      <sz val="9"/>
      <name val="方正书宋_GBK"/>
      <charset val="134"/>
    </font>
    <font>
      <sz val="9"/>
      <name val="方正仿宋_GBK"/>
      <charset val="134"/>
    </font>
    <font>
      <b/>
      <sz val="9"/>
      <name val="Times New Roman"/>
      <family val="1"/>
    </font>
    <font>
      <b/>
      <sz val="9"/>
      <name val="方正书宋_GBK"/>
      <charset val="134"/>
    </font>
    <font>
      <sz val="14"/>
      <name val="Times New Roman"/>
      <family val="1"/>
    </font>
    <font>
      <sz val="10"/>
      <name val="Helv"/>
      <family val="2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protection locked="0"/>
    </xf>
    <xf numFmtId="0" fontId="20" fillId="0" borderId="0"/>
  </cellStyleXfs>
  <cellXfs count="77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2" fillId="0" borderId="0" xfId="2" applyFont="1" applyBorder="1" applyAlignment="1">
      <alignment horizontal="left" vertical="center"/>
    </xf>
    <xf numFmtId="176" fontId="2" fillId="0" borderId="0" xfId="3" applyNumberFormat="1" applyFont="1" applyFill="1" applyAlignment="1">
      <alignment vertical="top"/>
      <protection locked="0"/>
    </xf>
    <xf numFmtId="0" fontId="2" fillId="0" borderId="0" xfId="3" applyFont="1" applyFill="1" applyAlignment="1">
      <alignment vertical="top"/>
      <protection locked="0"/>
    </xf>
    <xf numFmtId="0" fontId="11" fillId="0" borderId="0" xfId="3" applyFont="1" applyFill="1" applyAlignment="1">
      <alignment vertical="top"/>
      <protection locked="0"/>
    </xf>
    <xf numFmtId="49" fontId="11" fillId="0" borderId="0" xfId="1" applyNumberFormat="1" applyFont="1" applyFill="1" applyAlignment="1"/>
    <xf numFmtId="2" fontId="11" fillId="0" borderId="0" xfId="1" applyNumberFormat="1" applyFont="1" applyFill="1" applyAlignment="1"/>
    <xf numFmtId="176" fontId="11" fillId="0" borderId="0" xfId="3" applyNumberFormat="1" applyFont="1" applyFill="1" applyAlignment="1">
      <alignment vertical="top"/>
      <protection locked="0"/>
    </xf>
    <xf numFmtId="49" fontId="2" fillId="0" borderId="0" xfId="3" applyNumberFormat="1" applyFont="1" applyFill="1" applyAlignment="1">
      <alignment horizontal="left" vertical="top"/>
      <protection locked="0"/>
    </xf>
    <xf numFmtId="49" fontId="8" fillId="0" borderId="1" xfId="3" applyNumberFormat="1" applyFont="1" applyFill="1" applyBorder="1" applyAlignment="1">
      <alignment horizontal="center" vertical="center"/>
      <protection locked="0"/>
    </xf>
    <xf numFmtId="176" fontId="9" fillId="0" borderId="1" xfId="3" applyNumberFormat="1" applyFont="1" applyFill="1" applyBorder="1" applyAlignment="1">
      <alignment horizontal="center" vertical="center"/>
      <protection locked="0"/>
    </xf>
    <xf numFmtId="49" fontId="2" fillId="0" borderId="1" xfId="3" applyNumberFormat="1" applyFont="1" applyFill="1" applyBorder="1" applyAlignment="1">
      <alignment horizontal="left" vertical="center"/>
      <protection locked="0"/>
    </xf>
    <xf numFmtId="176" fontId="2" fillId="0" borderId="1" xfId="3" applyNumberFormat="1" applyFont="1" applyFill="1" applyBorder="1" applyAlignment="1">
      <alignment vertical="center"/>
      <protection locked="0"/>
    </xf>
    <xf numFmtId="177" fontId="2" fillId="0" borderId="0" xfId="3" applyNumberFormat="1" applyFont="1" applyFill="1" applyAlignment="1">
      <alignment vertical="top"/>
      <protection locked="0"/>
    </xf>
    <xf numFmtId="178" fontId="2" fillId="0" borderId="0" xfId="3" applyNumberFormat="1" applyFont="1" applyFill="1" applyAlignment="1">
      <alignment vertical="top"/>
      <protection locked="0"/>
    </xf>
    <xf numFmtId="176" fontId="9" fillId="0" borderId="1" xfId="3" applyNumberFormat="1" applyFont="1" applyFill="1" applyBorder="1" applyAlignment="1">
      <alignment vertical="center"/>
      <protection locked="0"/>
    </xf>
    <xf numFmtId="178" fontId="9" fillId="0" borderId="1" xfId="3" applyNumberFormat="1" applyFont="1" applyFill="1" applyBorder="1" applyAlignment="1">
      <alignment vertical="center"/>
      <protection locked="0"/>
    </xf>
    <xf numFmtId="178" fontId="11" fillId="0" borderId="0" xfId="3" applyNumberFormat="1" applyFont="1" applyFill="1" applyAlignment="1">
      <alignment vertical="top"/>
      <protection locked="0"/>
    </xf>
    <xf numFmtId="49" fontId="11" fillId="0" borderId="0" xfId="1" applyNumberFormat="1" applyFont="1" applyFill="1" applyAlignment="1" applyProtection="1">
      <alignment vertical="center"/>
      <protection locked="0"/>
    </xf>
    <xf numFmtId="2" fontId="11" fillId="0" borderId="0" xfId="1" applyNumberFormat="1" applyFont="1" applyFill="1" applyAlignment="1" applyProtection="1">
      <alignment vertical="center"/>
      <protection locked="0"/>
    </xf>
    <xf numFmtId="176" fontId="13" fillId="0" borderId="0" xfId="3" applyNumberFormat="1" applyFont="1" applyFill="1" applyAlignment="1">
      <alignment horizontal="right" vertical="top"/>
      <protection locked="0"/>
    </xf>
    <xf numFmtId="49" fontId="9" fillId="0" borderId="1" xfId="3" applyNumberFormat="1" applyFont="1" applyFill="1" applyBorder="1" applyAlignment="1">
      <alignment horizontal="center" vertical="center"/>
      <protection locked="0"/>
    </xf>
    <xf numFmtId="0" fontId="9" fillId="0" borderId="1" xfId="3" applyFont="1" applyFill="1" applyBorder="1" applyAlignment="1">
      <alignment horizontal="center" vertical="center"/>
      <protection locked="0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left" vertical="center"/>
      <protection locked="0"/>
    </xf>
    <xf numFmtId="0" fontId="9" fillId="0" borderId="1" xfId="3" applyFont="1" applyFill="1" applyBorder="1" applyAlignment="1">
      <alignment horizontal="left" vertical="center"/>
      <protection locked="0"/>
    </xf>
    <xf numFmtId="179" fontId="11" fillId="0" borderId="0" xfId="3" applyNumberFormat="1" applyFont="1" applyFill="1" applyAlignment="1">
      <alignment vertical="top"/>
      <protection locked="0"/>
    </xf>
    <xf numFmtId="49" fontId="9" fillId="0" borderId="1" xfId="3" applyNumberFormat="1" applyFont="1" applyFill="1" applyBorder="1" applyAlignment="1">
      <alignment horizontal="left" vertical="center" indent="1"/>
      <protection locked="0"/>
    </xf>
    <xf numFmtId="49" fontId="10" fillId="0" borderId="1" xfId="3" applyNumberFormat="1" applyFont="1" applyFill="1" applyBorder="1" applyAlignment="1">
      <alignment horizontal="left" vertical="center" wrapText="1" indent="1"/>
      <protection locked="0"/>
    </xf>
    <xf numFmtId="49" fontId="2" fillId="0" borderId="1" xfId="3" applyNumberFormat="1" applyFont="1" applyFill="1" applyBorder="1" applyAlignment="1">
      <alignment horizontal="left" vertical="center" indent="1"/>
      <protection locked="0"/>
    </xf>
    <xf numFmtId="49" fontId="2" fillId="0" borderId="0" xfId="3" applyNumberFormat="1" applyFont="1" applyFill="1" applyAlignment="1">
      <alignment horizontal="left" vertical="top" indent="1"/>
      <protection locked="0"/>
    </xf>
    <xf numFmtId="49" fontId="11" fillId="0" borderId="0" xfId="3" applyNumberFormat="1" applyFont="1" applyFill="1" applyAlignment="1">
      <alignment horizontal="left" vertical="top" indent="1"/>
      <protection locked="0"/>
    </xf>
    <xf numFmtId="49" fontId="11" fillId="0" borderId="0" xfId="1" applyNumberFormat="1" applyFont="1" applyFill="1" applyAlignment="1">
      <alignment horizontal="left" indent="1"/>
    </xf>
    <xf numFmtId="49" fontId="11" fillId="0" borderId="0" xfId="1" applyNumberFormat="1" applyFont="1" applyFill="1" applyAlignment="1" applyProtection="1">
      <alignment horizontal="left" vertical="center" indent="1"/>
      <protection locked="0"/>
    </xf>
    <xf numFmtId="49" fontId="2" fillId="0" borderId="1" xfId="3" applyNumberFormat="1" applyFont="1" applyFill="1" applyBorder="1" applyAlignment="1">
      <alignment horizontal="left" vertical="center" indent="2"/>
      <protection locked="0"/>
    </xf>
    <xf numFmtId="49" fontId="2" fillId="0" borderId="0" xfId="3" applyNumberFormat="1" applyFont="1" applyFill="1" applyAlignment="1">
      <alignment horizontal="left" vertical="top" indent="2"/>
      <protection locked="0"/>
    </xf>
    <xf numFmtId="49" fontId="11" fillId="0" borderId="0" xfId="3" applyNumberFormat="1" applyFont="1" applyFill="1" applyAlignment="1">
      <alignment horizontal="left" vertical="top" indent="2"/>
      <protection locked="0"/>
    </xf>
    <xf numFmtId="49" fontId="11" fillId="0" borderId="0" xfId="1" applyNumberFormat="1" applyFont="1" applyFill="1" applyAlignment="1">
      <alignment horizontal="left" indent="2"/>
    </xf>
    <xf numFmtId="49" fontId="11" fillId="0" borderId="0" xfId="1" applyNumberFormat="1" applyFont="1" applyFill="1" applyAlignment="1" applyProtection="1">
      <alignment horizontal="left" vertical="center" indent="2"/>
      <protection locked="0"/>
    </xf>
    <xf numFmtId="0" fontId="2" fillId="0" borderId="1" xfId="3" applyFont="1" applyFill="1" applyBorder="1" applyAlignment="1">
      <alignment horizontal="left" vertical="center" indent="2"/>
      <protection locked="0"/>
    </xf>
    <xf numFmtId="177" fontId="11" fillId="0" borderId="0" xfId="3" applyNumberFormat="1" applyFont="1" applyFill="1" applyAlignment="1">
      <alignment vertical="top"/>
      <protection locked="0"/>
    </xf>
    <xf numFmtId="0" fontId="9" fillId="0" borderId="0" xfId="3" applyFont="1" applyFill="1" applyAlignment="1">
      <alignment vertical="top"/>
      <protection locked="0"/>
    </xf>
    <xf numFmtId="0" fontId="17" fillId="0" borderId="0" xfId="3" applyFont="1" applyFill="1" applyAlignment="1">
      <alignment vertical="top"/>
      <protection locked="0"/>
    </xf>
    <xf numFmtId="0" fontId="17" fillId="0" borderId="0" xfId="1" applyFont="1" applyFill="1" applyAlignment="1">
      <alignment vertical="center" wrapText="1"/>
    </xf>
    <xf numFmtId="176" fontId="17" fillId="0" borderId="0" xfId="3" applyNumberFormat="1" applyFont="1" applyFill="1" applyAlignment="1">
      <alignment vertical="top"/>
      <protection locked="0"/>
    </xf>
    <xf numFmtId="0" fontId="17" fillId="0" borderId="0" xfId="1" applyFont="1" applyFill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/>
      <protection locked="0"/>
    </xf>
    <xf numFmtId="178" fontId="2" fillId="0" borderId="1" xfId="3" applyNumberFormat="1" applyFont="1" applyFill="1" applyBorder="1" applyAlignment="1">
      <alignment vertical="center"/>
      <protection locked="0"/>
    </xf>
    <xf numFmtId="0" fontId="2" fillId="0" borderId="0" xfId="2" applyFont="1" applyBorder="1" applyAlignment="1">
      <alignment horizontal="left" vertical="center" wrapText="1"/>
    </xf>
    <xf numFmtId="0" fontId="19" fillId="0" borderId="0" xfId="2" applyFont="1" applyBorder="1" applyAlignment="1">
      <alignment horizontal="left" vertical="center" wrapText="1"/>
    </xf>
    <xf numFmtId="0" fontId="6" fillId="0" borderId="0" xfId="4" applyFont="1" applyAlignment="1">
      <alignment wrapText="1"/>
    </xf>
    <xf numFmtId="49" fontId="7" fillId="0" borderId="0" xfId="4" applyNumberFormat="1" applyFont="1" applyAlignment="1">
      <alignment horizontal="centerContinuous" vertical="center" wrapText="1"/>
    </xf>
    <xf numFmtId="49" fontId="12" fillId="0" borderId="0" xfId="4" applyNumberFormat="1" applyFont="1" applyAlignment="1">
      <alignment horizontal="centerContinuous" vertical="center" wrapText="1"/>
    </xf>
    <xf numFmtId="0" fontId="9" fillId="0" borderId="0" xfId="4" applyFont="1" applyAlignment="1">
      <alignment horizontal="center" wrapText="1"/>
    </xf>
    <xf numFmtId="0" fontId="2" fillId="0" borderId="0" xfId="4" applyFont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1" fontId="8" fillId="0" borderId="1" xfId="4" applyNumberFormat="1" applyFont="1" applyBorder="1" applyAlignment="1" applyProtection="1">
      <alignment horizontal="center" vertical="center" wrapText="1"/>
      <protection locked="0"/>
    </xf>
    <xf numFmtId="0" fontId="8" fillId="0" borderId="0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178" fontId="2" fillId="0" borderId="1" xfId="4" applyNumberFormat="1" applyFont="1" applyFill="1" applyBorder="1" applyAlignment="1">
      <alignment horizontal="right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2" fillId="0" borderId="0" xfId="4" applyFont="1" applyBorder="1" applyAlignment="1">
      <alignment wrapText="1"/>
    </xf>
    <xf numFmtId="0" fontId="9" fillId="0" borderId="1" xfId="4" applyFont="1" applyBorder="1" applyAlignment="1">
      <alignment horizontal="center" vertical="center" wrapText="1"/>
    </xf>
    <xf numFmtId="178" fontId="2" fillId="0" borderId="1" xfId="4" applyNumberFormat="1" applyFont="1" applyBorder="1" applyAlignment="1">
      <alignment horizontal="right" vertical="center" wrapText="1"/>
    </xf>
    <xf numFmtId="0" fontId="9" fillId="0" borderId="0" xfId="4" applyFont="1" applyBorder="1" applyAlignment="1">
      <alignment wrapText="1"/>
    </xf>
    <xf numFmtId="0" fontId="9" fillId="0" borderId="0" xfId="4" applyFont="1" applyAlignment="1">
      <alignment wrapText="1"/>
    </xf>
    <xf numFmtId="0" fontId="7" fillId="0" borderId="0" xfId="3" applyFont="1" applyFill="1" applyAlignment="1">
      <alignment horizontal="center" vertical="top"/>
      <protection locked="0"/>
    </xf>
    <xf numFmtId="176" fontId="12" fillId="0" borderId="0" xfId="3" applyNumberFormat="1" applyFont="1" applyFill="1" applyAlignment="1">
      <alignment horizontal="center" vertical="top"/>
      <protection locked="0"/>
    </xf>
    <xf numFmtId="0" fontId="12" fillId="0" borderId="0" xfId="3" applyFont="1" applyFill="1" applyAlignment="1">
      <alignment horizontal="center" vertical="top"/>
      <protection locked="0"/>
    </xf>
    <xf numFmtId="0" fontId="9" fillId="0" borderId="2" xfId="3" applyFont="1" applyFill="1" applyBorder="1" applyAlignment="1">
      <alignment horizontal="center" vertical="center"/>
      <protection locked="0"/>
    </xf>
    <xf numFmtId="0" fontId="9" fillId="0" borderId="3" xfId="3" applyFont="1" applyFill="1" applyBorder="1" applyAlignment="1">
      <alignment horizontal="center" vertical="center"/>
      <protection locked="0"/>
    </xf>
    <xf numFmtId="0" fontId="7" fillId="0" borderId="0" xfId="3" applyFont="1" applyFill="1" applyAlignment="1">
      <alignment horizontal="center" vertical="center" wrapText="1"/>
      <protection locked="0"/>
    </xf>
    <xf numFmtId="0" fontId="12" fillId="0" borderId="0" xfId="3" applyFont="1" applyFill="1" applyAlignment="1">
      <alignment horizontal="center" vertical="center"/>
      <protection locked="0"/>
    </xf>
    <xf numFmtId="0" fontId="21" fillId="0" borderId="0" xfId="0" applyFont="1">
      <alignment vertical="center"/>
    </xf>
  </cellXfs>
  <cellStyles count="5">
    <cellStyle name="常规" xfId="0" builtinId="0"/>
    <cellStyle name="常规 3" xfId="1"/>
    <cellStyle name="常规_2013.1.人代会报告附表" xfId="4"/>
    <cellStyle name="常规_功能分类1212zhangl" xfId="3"/>
    <cellStyle name="常规_人代会报告附表（定）曹铂01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D9" sqref="D9"/>
    </sheetView>
  </sheetViews>
  <sheetFormatPr defaultRowHeight="20.25"/>
  <cols>
    <col min="1" max="16384" width="9" style="76"/>
  </cols>
  <sheetData>
    <row r="1" spans="1:2">
      <c r="A1" s="76" t="s">
        <v>38</v>
      </c>
    </row>
    <row r="2" spans="1:2">
      <c r="A2" s="76" t="s">
        <v>39</v>
      </c>
      <c r="B2" s="76" t="s">
        <v>42</v>
      </c>
    </row>
    <row r="3" spans="1:2">
      <c r="A3" s="76" t="s">
        <v>40</v>
      </c>
      <c r="B3" s="76" t="s">
        <v>43</v>
      </c>
    </row>
    <row r="4" spans="1:2">
      <c r="A4" s="76" t="s">
        <v>41</v>
      </c>
      <c r="B4" s="76" t="s">
        <v>44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A2" sqref="A2:C2"/>
    </sheetView>
  </sheetViews>
  <sheetFormatPr defaultColWidth="7" defaultRowHeight="15"/>
  <cols>
    <col min="1" max="1" width="14.625" style="9" customWidth="1"/>
    <col min="2" max="2" width="46.625" style="4" customWidth="1"/>
    <col min="3" max="3" width="13" style="3" customWidth="1"/>
    <col min="4" max="4" width="10.375" style="4" hidden="1" customWidth="1"/>
    <col min="5" max="5" width="9.625" style="5" hidden="1" customWidth="1"/>
    <col min="6" max="6" width="8.125" style="5" hidden="1" customWidth="1"/>
    <col min="7" max="7" width="9.625" style="6" hidden="1" customWidth="1"/>
    <col min="8" max="8" width="17.5" style="6" hidden="1" customWidth="1"/>
    <col min="9" max="9" width="12.5" style="7" hidden="1" customWidth="1"/>
    <col min="10" max="10" width="7" style="8" hidden="1" customWidth="1"/>
    <col min="11" max="12" width="7" style="5" hidden="1" customWidth="1"/>
    <col min="13" max="13" width="13.875" style="5" hidden="1" customWidth="1"/>
    <col min="14" max="14" width="7.875" style="5" hidden="1" customWidth="1"/>
    <col min="15" max="15" width="9.5" style="5" hidden="1" customWidth="1"/>
    <col min="16" max="16" width="6.875" style="5" hidden="1" customWidth="1"/>
    <col min="17" max="17" width="9" style="5" hidden="1" customWidth="1"/>
    <col min="18" max="18" width="5.875" style="5" hidden="1" customWidth="1"/>
    <col min="19" max="19" width="5.25" style="5" hidden="1" customWidth="1"/>
    <col min="20" max="20" width="6.5" style="5" hidden="1" customWidth="1"/>
    <col min="21" max="22" width="7" style="5" hidden="1" customWidth="1"/>
    <col min="23" max="23" width="10.625" style="5" hidden="1" customWidth="1"/>
    <col min="24" max="24" width="10.5" style="5" hidden="1" customWidth="1"/>
    <col min="25" max="25" width="7" style="5" hidden="1" customWidth="1"/>
    <col min="26" max="16384" width="7" style="5"/>
  </cols>
  <sheetData>
    <row r="1" spans="1:25" ht="23.25" customHeight="1">
      <c r="A1" s="2" t="s">
        <v>11</v>
      </c>
    </row>
    <row r="2" spans="1:25" ht="23.25">
      <c r="A2" s="69" t="s">
        <v>12</v>
      </c>
      <c r="B2" s="71"/>
      <c r="C2" s="70"/>
      <c r="G2" s="5"/>
      <c r="H2" s="5"/>
      <c r="I2" s="5"/>
    </row>
    <row r="3" spans="1:25">
      <c r="C3" s="21" t="s">
        <v>13</v>
      </c>
      <c r="E3" s="5">
        <v>12.11</v>
      </c>
      <c r="G3" s="5">
        <v>12.22</v>
      </c>
      <c r="H3" s="5"/>
      <c r="I3" s="5"/>
      <c r="M3" s="5">
        <v>1.2</v>
      </c>
    </row>
    <row r="4" spans="1:25" ht="45.75" customHeight="1">
      <c r="A4" s="22" t="s">
        <v>14</v>
      </c>
      <c r="B4" s="23" t="s">
        <v>15</v>
      </c>
      <c r="C4" s="11" t="s">
        <v>2</v>
      </c>
      <c r="G4" s="24" t="s">
        <v>16</v>
      </c>
      <c r="H4" s="24" t="s">
        <v>17</v>
      </c>
      <c r="I4" s="24" t="s">
        <v>18</v>
      </c>
      <c r="M4" s="24" t="s">
        <v>16</v>
      </c>
      <c r="N4" s="25" t="s">
        <v>17</v>
      </c>
      <c r="O4" s="24" t="s">
        <v>18</v>
      </c>
    </row>
    <row r="5" spans="1:25" ht="45.75" customHeight="1">
      <c r="A5" s="26"/>
      <c r="B5" s="27"/>
      <c r="C5" s="13"/>
      <c r="D5" s="15">
        <v>105429</v>
      </c>
      <c r="E5" s="28">
        <v>595734.14</v>
      </c>
      <c r="F5" s="5">
        <f>104401+13602</f>
        <v>118003</v>
      </c>
      <c r="G5" s="6" t="s">
        <v>3</v>
      </c>
      <c r="H5" s="6" t="s">
        <v>19</v>
      </c>
      <c r="I5" s="7">
        <v>596221.15</v>
      </c>
      <c r="J5" s="8">
        <f t="shared" ref="J5:J11" si="0">G5-A5</f>
        <v>201</v>
      </c>
      <c r="K5" s="18">
        <f t="shared" ref="K5:K11" si="1">I5-C5</f>
        <v>596221.15</v>
      </c>
      <c r="L5" s="18">
        <v>75943</v>
      </c>
      <c r="M5" s="6" t="s">
        <v>3</v>
      </c>
      <c r="N5" s="6" t="s">
        <v>19</v>
      </c>
      <c r="O5" s="7">
        <v>643048.94999999995</v>
      </c>
      <c r="P5" s="8">
        <f t="shared" ref="P5:P11" si="2">M5-A5</f>
        <v>201</v>
      </c>
      <c r="Q5" s="18">
        <f t="shared" ref="Q5:Q11" si="3">O5-C5</f>
        <v>643048.94999999995</v>
      </c>
      <c r="S5" s="5">
        <v>717759</v>
      </c>
      <c r="U5" s="19" t="s">
        <v>3</v>
      </c>
      <c r="V5" s="19" t="s">
        <v>19</v>
      </c>
      <c r="W5" s="20">
        <v>659380.53</v>
      </c>
      <c r="X5" s="5">
        <f t="shared" ref="X5:X11" si="4">C5-W5</f>
        <v>-659380.53</v>
      </c>
      <c r="Y5" s="5">
        <f t="shared" ref="Y5:Y11" si="5">U5-A5</f>
        <v>201</v>
      </c>
    </row>
    <row r="6" spans="1:25" s="33" customFormat="1" ht="45.75" customHeight="1">
      <c r="A6" s="29"/>
      <c r="B6" s="30"/>
      <c r="C6" s="31"/>
      <c r="D6" s="32"/>
      <c r="E6" s="33">
        <v>7616.62</v>
      </c>
      <c r="G6" s="34" t="s">
        <v>20</v>
      </c>
      <c r="H6" s="34" t="s">
        <v>21</v>
      </c>
      <c r="I6" s="34">
        <v>7616.62</v>
      </c>
      <c r="J6" s="33">
        <f t="shared" si="0"/>
        <v>20101</v>
      </c>
      <c r="K6" s="33">
        <f t="shared" si="1"/>
        <v>7616.62</v>
      </c>
      <c r="M6" s="34" t="s">
        <v>20</v>
      </c>
      <c r="N6" s="34" t="s">
        <v>21</v>
      </c>
      <c r="O6" s="34">
        <v>7749.58</v>
      </c>
      <c r="P6" s="33">
        <f t="shared" si="2"/>
        <v>20101</v>
      </c>
      <c r="Q6" s="33">
        <f t="shared" si="3"/>
        <v>7749.58</v>
      </c>
      <c r="U6" s="35" t="s">
        <v>20</v>
      </c>
      <c r="V6" s="35" t="s">
        <v>21</v>
      </c>
      <c r="W6" s="35">
        <v>8475.4699999999993</v>
      </c>
      <c r="X6" s="33">
        <f t="shared" si="4"/>
        <v>-8475.4699999999993</v>
      </c>
      <c r="Y6" s="33">
        <f t="shared" si="5"/>
        <v>20101</v>
      </c>
    </row>
    <row r="7" spans="1:25" s="38" customFormat="1" ht="45.75" customHeight="1">
      <c r="A7" s="36"/>
      <c r="B7" s="36"/>
      <c r="C7" s="36"/>
      <c r="D7" s="37"/>
      <c r="E7" s="38">
        <v>3922.87</v>
      </c>
      <c r="G7" s="39" t="s">
        <v>22</v>
      </c>
      <c r="H7" s="39" t="s">
        <v>23</v>
      </c>
      <c r="I7" s="39">
        <v>3922.87</v>
      </c>
      <c r="J7" s="38">
        <f t="shared" si="0"/>
        <v>2010101</v>
      </c>
      <c r="K7" s="38">
        <f t="shared" si="1"/>
        <v>3922.87</v>
      </c>
      <c r="L7" s="38">
        <v>750</v>
      </c>
      <c r="M7" s="39" t="s">
        <v>22</v>
      </c>
      <c r="N7" s="39" t="s">
        <v>23</v>
      </c>
      <c r="O7" s="39">
        <v>4041.81</v>
      </c>
      <c r="P7" s="38">
        <f t="shared" si="2"/>
        <v>2010101</v>
      </c>
      <c r="Q7" s="38">
        <f t="shared" si="3"/>
        <v>4041.81</v>
      </c>
      <c r="U7" s="40" t="s">
        <v>22</v>
      </c>
      <c r="V7" s="40" t="s">
        <v>23</v>
      </c>
      <c r="W7" s="40">
        <v>4680.9399999999996</v>
      </c>
      <c r="X7" s="38">
        <f t="shared" si="4"/>
        <v>-4680.9399999999996</v>
      </c>
      <c r="Y7" s="38">
        <f t="shared" si="5"/>
        <v>2010101</v>
      </c>
    </row>
    <row r="8" spans="1:25" ht="45.75" customHeight="1">
      <c r="A8" s="31"/>
      <c r="B8" s="41"/>
      <c r="C8" s="13"/>
      <c r="D8" s="14"/>
      <c r="E8" s="42">
        <v>135.6</v>
      </c>
      <c r="G8" s="6" t="s">
        <v>4</v>
      </c>
      <c r="H8" s="6" t="s">
        <v>24</v>
      </c>
      <c r="I8" s="7">
        <v>135.6</v>
      </c>
      <c r="J8" s="8">
        <f t="shared" si="0"/>
        <v>2010199</v>
      </c>
      <c r="K8" s="18">
        <f t="shared" si="1"/>
        <v>135.6</v>
      </c>
      <c r="L8" s="18"/>
      <c r="M8" s="6" t="s">
        <v>4</v>
      </c>
      <c r="N8" s="6" t="s">
        <v>24</v>
      </c>
      <c r="O8" s="7">
        <v>135.6</v>
      </c>
      <c r="P8" s="8">
        <f t="shared" si="2"/>
        <v>2010199</v>
      </c>
      <c r="Q8" s="18">
        <f t="shared" si="3"/>
        <v>135.6</v>
      </c>
      <c r="U8" s="19" t="s">
        <v>4</v>
      </c>
      <c r="V8" s="19" t="s">
        <v>24</v>
      </c>
      <c r="W8" s="20">
        <v>135.6</v>
      </c>
      <c r="X8" s="5">
        <f t="shared" si="4"/>
        <v>-135.6</v>
      </c>
      <c r="Y8" s="5">
        <f t="shared" si="5"/>
        <v>2010199</v>
      </c>
    </row>
    <row r="9" spans="1:25" ht="45.75" customHeight="1">
      <c r="A9" s="29"/>
      <c r="B9" s="29"/>
      <c r="C9" s="13"/>
      <c r="D9" s="15"/>
      <c r="E9" s="18">
        <v>7616.62</v>
      </c>
      <c r="G9" s="6" t="s">
        <v>20</v>
      </c>
      <c r="H9" s="6" t="s">
        <v>21</v>
      </c>
      <c r="I9" s="7">
        <v>7616.62</v>
      </c>
      <c r="J9" s="8">
        <f t="shared" si="0"/>
        <v>20101</v>
      </c>
      <c r="K9" s="18">
        <f t="shared" si="1"/>
        <v>7616.62</v>
      </c>
      <c r="L9" s="18"/>
      <c r="M9" s="6" t="s">
        <v>20</v>
      </c>
      <c r="N9" s="6" t="s">
        <v>21</v>
      </c>
      <c r="O9" s="7">
        <v>7749.58</v>
      </c>
      <c r="P9" s="8">
        <f t="shared" si="2"/>
        <v>20101</v>
      </c>
      <c r="Q9" s="18">
        <f t="shared" si="3"/>
        <v>7749.58</v>
      </c>
      <c r="U9" s="19" t="s">
        <v>20</v>
      </c>
      <c r="V9" s="19" t="s">
        <v>21</v>
      </c>
      <c r="W9" s="20">
        <v>8475.4699999999993</v>
      </c>
      <c r="X9" s="5">
        <f t="shared" si="4"/>
        <v>-8475.4699999999993</v>
      </c>
      <c r="Y9" s="5">
        <f t="shared" si="5"/>
        <v>20101</v>
      </c>
    </row>
    <row r="10" spans="1:25" ht="45.75" customHeight="1">
      <c r="A10" s="36"/>
      <c r="B10" s="36"/>
      <c r="C10" s="13"/>
      <c r="D10" s="15"/>
      <c r="E10" s="18">
        <v>3922.87</v>
      </c>
      <c r="G10" s="6" t="s">
        <v>22</v>
      </c>
      <c r="H10" s="6" t="s">
        <v>23</v>
      </c>
      <c r="I10" s="7">
        <v>3922.87</v>
      </c>
      <c r="J10" s="8">
        <f t="shared" si="0"/>
        <v>2010101</v>
      </c>
      <c r="K10" s="18">
        <f t="shared" si="1"/>
        <v>3922.87</v>
      </c>
      <c r="L10" s="18">
        <v>750</v>
      </c>
      <c r="M10" s="6" t="s">
        <v>22</v>
      </c>
      <c r="N10" s="6" t="s">
        <v>23</v>
      </c>
      <c r="O10" s="7">
        <v>4041.81</v>
      </c>
      <c r="P10" s="8">
        <f t="shared" si="2"/>
        <v>2010101</v>
      </c>
      <c r="Q10" s="18">
        <f t="shared" si="3"/>
        <v>4041.81</v>
      </c>
      <c r="U10" s="19" t="s">
        <v>22</v>
      </c>
      <c r="V10" s="19" t="s">
        <v>23</v>
      </c>
      <c r="W10" s="20">
        <v>4680.9399999999996</v>
      </c>
      <c r="X10" s="5">
        <f t="shared" si="4"/>
        <v>-4680.9399999999996</v>
      </c>
      <c r="Y10" s="5">
        <f t="shared" si="5"/>
        <v>2010101</v>
      </c>
    </row>
    <row r="11" spans="1:25" ht="45.75" customHeight="1">
      <c r="A11" s="31"/>
      <c r="B11" s="41"/>
      <c r="C11" s="13"/>
      <c r="D11" s="14"/>
      <c r="E11" s="42">
        <v>135.6</v>
      </c>
      <c r="G11" s="6" t="s">
        <v>4</v>
      </c>
      <c r="H11" s="6" t="s">
        <v>24</v>
      </c>
      <c r="I11" s="7">
        <v>135.6</v>
      </c>
      <c r="J11" s="8">
        <f t="shared" si="0"/>
        <v>2010199</v>
      </c>
      <c r="K11" s="18">
        <f t="shared" si="1"/>
        <v>135.6</v>
      </c>
      <c r="L11" s="18"/>
      <c r="M11" s="6" t="s">
        <v>4</v>
      </c>
      <c r="N11" s="6" t="s">
        <v>24</v>
      </c>
      <c r="O11" s="7">
        <v>135.6</v>
      </c>
      <c r="P11" s="8">
        <f t="shared" si="2"/>
        <v>2010199</v>
      </c>
      <c r="Q11" s="18">
        <f t="shared" si="3"/>
        <v>135.6</v>
      </c>
      <c r="U11" s="19" t="s">
        <v>4</v>
      </c>
      <c r="V11" s="19" t="s">
        <v>24</v>
      </c>
      <c r="W11" s="20">
        <v>135.6</v>
      </c>
      <c r="X11" s="5">
        <f t="shared" si="4"/>
        <v>-135.6</v>
      </c>
      <c r="Y11" s="5">
        <f t="shared" si="5"/>
        <v>2010199</v>
      </c>
    </row>
    <row r="12" spans="1:25" ht="45.75" customHeight="1">
      <c r="A12" s="72" t="s">
        <v>25</v>
      </c>
      <c r="B12" s="73"/>
      <c r="C12" s="16"/>
      <c r="G12" s="24" t="str">
        <f>""</f>
        <v/>
      </c>
      <c r="H12" s="24" t="str">
        <f>""</f>
        <v/>
      </c>
      <c r="I12" s="24" t="str">
        <f>""</f>
        <v/>
      </c>
      <c r="M12" s="24" t="str">
        <f>""</f>
        <v/>
      </c>
      <c r="N12" s="25" t="str">
        <f>""</f>
        <v/>
      </c>
      <c r="O12" s="24" t="str">
        <f>""</f>
        <v/>
      </c>
      <c r="W12" s="17" t="e">
        <f>W13+#REF!+#REF!+#REF!+#REF!+#REF!+#REF!+#REF!+#REF!+#REF!+#REF!+#REF!+#REF!+#REF!+#REF!+#REF!+#REF!+#REF!+#REF!+#REF!+#REF!</f>
        <v>#REF!</v>
      </c>
      <c r="X12" s="17" t="e">
        <f>X13+#REF!+#REF!+#REF!+#REF!+#REF!+#REF!+#REF!+#REF!+#REF!+#REF!+#REF!+#REF!+#REF!+#REF!+#REF!+#REF!+#REF!+#REF!+#REF!+#REF!</f>
        <v>#REF!</v>
      </c>
    </row>
    <row r="13" spans="1:25" ht="19.5" customHeight="1">
      <c r="A13" s="1" t="s">
        <v>26</v>
      </c>
      <c r="B13" s="1"/>
      <c r="Q13" s="18"/>
      <c r="U13" s="19" t="s">
        <v>5</v>
      </c>
      <c r="V13" s="19" t="s">
        <v>6</v>
      </c>
      <c r="W13" s="20">
        <v>19998</v>
      </c>
      <c r="X13" s="5">
        <f>C13-W13</f>
        <v>-19998</v>
      </c>
      <c r="Y13" s="5" t="e">
        <f>U13-A13</f>
        <v>#VALUE!</v>
      </c>
    </row>
    <row r="14" spans="1:25" ht="19.5" customHeight="1">
      <c r="Q14" s="18"/>
      <c r="U14" s="19" t="s">
        <v>7</v>
      </c>
      <c r="V14" s="19" t="s">
        <v>8</v>
      </c>
      <c r="W14" s="20">
        <v>19998</v>
      </c>
      <c r="X14" s="5">
        <f>C14-W14</f>
        <v>-19998</v>
      </c>
      <c r="Y14" s="5">
        <f>U14-A14</f>
        <v>23203</v>
      </c>
    </row>
    <row r="15" spans="1:25" ht="19.5" customHeight="1">
      <c r="Q15" s="18"/>
      <c r="U15" s="19" t="s">
        <v>9</v>
      </c>
      <c r="V15" s="19" t="s">
        <v>10</v>
      </c>
      <c r="W15" s="20">
        <v>19998</v>
      </c>
      <c r="X15" s="5">
        <f>C15-W15</f>
        <v>-19998</v>
      </c>
      <c r="Y15" s="5">
        <f>U15-A15</f>
        <v>2320301</v>
      </c>
    </row>
    <row r="16" spans="1:25" ht="19.5" customHeight="1">
      <c r="Q16" s="18"/>
    </row>
    <row r="17" spans="17:17" ht="19.5" customHeight="1">
      <c r="Q17" s="18"/>
    </row>
    <row r="18" spans="17:17" ht="19.5" customHeight="1">
      <c r="Q18" s="18"/>
    </row>
    <row r="19" spans="17:17" ht="19.5" customHeight="1">
      <c r="Q19" s="18"/>
    </row>
    <row r="20" spans="17:17" ht="19.5" customHeight="1">
      <c r="Q20" s="18"/>
    </row>
    <row r="21" spans="17:17" ht="19.5" customHeight="1">
      <c r="Q21" s="18"/>
    </row>
    <row r="22" spans="17:17" ht="19.5" customHeight="1">
      <c r="Q22" s="18"/>
    </row>
    <row r="23" spans="17:17" ht="19.5" customHeight="1">
      <c r="Q23" s="18"/>
    </row>
    <row r="24" spans="17:17" ht="19.5" customHeight="1">
      <c r="Q24" s="18"/>
    </row>
    <row r="25" spans="17:17" ht="19.5" customHeight="1">
      <c r="Q25" s="18"/>
    </row>
    <row r="26" spans="17:17" ht="19.5" customHeight="1">
      <c r="Q26" s="18"/>
    </row>
    <row r="27" spans="17:17" ht="19.5" customHeight="1">
      <c r="Q27" s="18"/>
    </row>
    <row r="28" spans="17:17" ht="19.5" customHeight="1">
      <c r="Q28" s="18"/>
    </row>
  </sheetData>
  <mergeCells count="2">
    <mergeCell ref="A2:C2"/>
    <mergeCell ref="A12:B1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2" sqref="A2:B2"/>
    </sheetView>
  </sheetViews>
  <sheetFormatPr defaultColWidth="7" defaultRowHeight="15"/>
  <cols>
    <col min="1" max="2" width="37" style="9" customWidth="1"/>
    <col min="3" max="3" width="10.375" style="4" hidden="1" customWidth="1"/>
    <col min="4" max="4" width="9.625" style="5" hidden="1" customWidth="1"/>
    <col min="5" max="5" width="8.125" style="5" hidden="1" customWidth="1"/>
    <col min="6" max="6" width="9.625" style="6" hidden="1" customWidth="1"/>
    <col min="7" max="7" width="17.5" style="6" hidden="1" customWidth="1"/>
    <col min="8" max="8" width="12.5" style="7" hidden="1" customWidth="1"/>
    <col min="9" max="9" width="7" style="8" hidden="1" customWidth="1"/>
    <col min="10" max="11" width="7" style="5" hidden="1" customWidth="1"/>
    <col min="12" max="12" width="13.875" style="5" hidden="1" customWidth="1"/>
    <col min="13" max="13" width="7.875" style="5" hidden="1" customWidth="1"/>
    <col min="14" max="14" width="9.5" style="5" hidden="1" customWidth="1"/>
    <col min="15" max="15" width="6.875" style="5" hidden="1" customWidth="1"/>
    <col min="16" max="16" width="9" style="5" hidden="1" customWidth="1"/>
    <col min="17" max="17" width="5.875" style="5" hidden="1" customWidth="1"/>
    <col min="18" max="18" width="5.25" style="5" hidden="1" customWidth="1"/>
    <col min="19" max="19" width="6.5" style="5" hidden="1" customWidth="1"/>
    <col min="20" max="21" width="7" style="5" hidden="1" customWidth="1"/>
    <col min="22" max="22" width="10.625" style="5" hidden="1" customWidth="1"/>
    <col min="23" max="23" width="10.5" style="5" hidden="1" customWidth="1"/>
    <col min="24" max="24" width="7" style="5" hidden="1" customWidth="1"/>
    <col min="25" max="16384" width="7" style="5"/>
  </cols>
  <sheetData>
    <row r="1" spans="1:24" ht="21.75" customHeight="1">
      <c r="A1" s="2" t="s">
        <v>27</v>
      </c>
      <c r="B1" s="2"/>
    </row>
    <row r="2" spans="1:24" ht="51.75" customHeight="1">
      <c r="A2" s="74" t="s">
        <v>28</v>
      </c>
      <c r="B2" s="75"/>
      <c r="F2" s="5"/>
      <c r="G2" s="5"/>
      <c r="H2" s="5"/>
    </row>
    <row r="3" spans="1:24">
      <c r="B3" s="21" t="s">
        <v>13</v>
      </c>
      <c r="D3" s="5">
        <v>12.11</v>
      </c>
      <c r="F3" s="5">
        <v>12.22</v>
      </c>
      <c r="G3" s="5"/>
      <c r="H3" s="5"/>
      <c r="L3" s="5">
        <v>1.2</v>
      </c>
    </row>
    <row r="4" spans="1:24" s="44" customFormat="1" ht="39.75" customHeight="1">
      <c r="A4" s="10" t="s">
        <v>29</v>
      </c>
      <c r="B4" s="10" t="s">
        <v>30</v>
      </c>
      <c r="C4" s="43"/>
      <c r="F4" s="45" t="s">
        <v>31</v>
      </c>
      <c r="G4" s="45" t="s">
        <v>32</v>
      </c>
      <c r="H4" s="45" t="s">
        <v>33</v>
      </c>
      <c r="I4" s="46"/>
      <c r="L4" s="45" t="s">
        <v>31</v>
      </c>
      <c r="M4" s="47" t="s">
        <v>32</v>
      </c>
      <c r="N4" s="45" t="s">
        <v>33</v>
      </c>
    </row>
    <row r="5" spans="1:24" ht="39.75" customHeight="1">
      <c r="A5" s="48"/>
      <c r="B5" s="12"/>
      <c r="C5" s="15">
        <v>105429</v>
      </c>
      <c r="D5" s="28">
        <v>595734.14</v>
      </c>
      <c r="E5" s="5">
        <f>104401+13602</f>
        <v>118003</v>
      </c>
      <c r="F5" s="6" t="s">
        <v>3</v>
      </c>
      <c r="G5" s="6" t="s">
        <v>19</v>
      </c>
      <c r="H5" s="7">
        <v>596221.15</v>
      </c>
      <c r="I5" s="8">
        <f>F5-A5</f>
        <v>201</v>
      </c>
      <c r="J5" s="18" t="e">
        <f>H5-#REF!</f>
        <v>#REF!</v>
      </c>
      <c r="K5" s="18">
        <v>75943</v>
      </c>
      <c r="L5" s="6" t="s">
        <v>3</v>
      </c>
      <c r="M5" s="6" t="s">
        <v>19</v>
      </c>
      <c r="N5" s="7">
        <v>643048.94999999995</v>
      </c>
      <c r="O5" s="8">
        <f>L5-A5</f>
        <v>201</v>
      </c>
      <c r="P5" s="18" t="e">
        <f>N5-#REF!</f>
        <v>#REF!</v>
      </c>
      <c r="R5" s="5">
        <v>717759</v>
      </c>
      <c r="T5" s="19" t="s">
        <v>3</v>
      </c>
      <c r="U5" s="19" t="s">
        <v>19</v>
      </c>
      <c r="V5" s="20">
        <v>659380.53</v>
      </c>
      <c r="W5" s="5" t="e">
        <f>#REF!-V5</f>
        <v>#REF!</v>
      </c>
      <c r="X5" s="5">
        <f>T5-A5</f>
        <v>201</v>
      </c>
    </row>
    <row r="6" spans="1:24" ht="39.75" customHeight="1">
      <c r="A6" s="48"/>
      <c r="B6" s="12"/>
      <c r="C6" s="15"/>
      <c r="D6" s="28"/>
      <c r="J6" s="18"/>
      <c r="K6" s="18"/>
      <c r="L6" s="6"/>
      <c r="M6" s="6"/>
      <c r="N6" s="7"/>
      <c r="O6" s="8"/>
      <c r="P6" s="18"/>
      <c r="T6" s="19"/>
      <c r="U6" s="19"/>
      <c r="V6" s="20"/>
    </row>
    <row r="7" spans="1:24" ht="39.75" customHeight="1">
      <c r="A7" s="48"/>
      <c r="B7" s="12"/>
      <c r="C7" s="15"/>
      <c r="D7" s="28"/>
      <c r="J7" s="18"/>
      <c r="K7" s="18"/>
      <c r="L7" s="6"/>
      <c r="M7" s="6"/>
      <c r="N7" s="7"/>
      <c r="O7" s="8"/>
      <c r="P7" s="18"/>
      <c r="T7" s="19"/>
      <c r="U7" s="19"/>
      <c r="V7" s="20"/>
    </row>
    <row r="8" spans="1:24" ht="39.75" customHeight="1">
      <c r="A8" s="48"/>
      <c r="B8" s="12"/>
      <c r="C8" s="15"/>
      <c r="D8" s="28"/>
      <c r="J8" s="18"/>
      <c r="K8" s="18"/>
      <c r="L8" s="6"/>
      <c r="M8" s="6"/>
      <c r="N8" s="7"/>
      <c r="O8" s="8"/>
      <c r="P8" s="18"/>
      <c r="T8" s="19"/>
      <c r="U8" s="19"/>
      <c r="V8" s="20"/>
    </row>
    <row r="9" spans="1:24" ht="39.75" customHeight="1">
      <c r="A9" s="48"/>
      <c r="B9" s="12"/>
      <c r="C9" s="15"/>
      <c r="D9" s="28"/>
      <c r="J9" s="18"/>
      <c r="K9" s="18"/>
      <c r="L9" s="6"/>
      <c r="M9" s="6"/>
      <c r="N9" s="7"/>
      <c r="O9" s="8"/>
      <c r="P9" s="18"/>
      <c r="T9" s="19"/>
      <c r="U9" s="19"/>
      <c r="V9" s="20"/>
    </row>
    <row r="10" spans="1:24" ht="39.75" customHeight="1">
      <c r="A10" s="48"/>
      <c r="B10" s="12"/>
      <c r="C10" s="15"/>
      <c r="D10" s="28"/>
      <c r="J10" s="18"/>
      <c r="K10" s="18"/>
      <c r="L10" s="6"/>
      <c r="M10" s="6"/>
      <c r="N10" s="7"/>
      <c r="O10" s="8"/>
      <c r="P10" s="18"/>
      <c r="T10" s="19"/>
      <c r="U10" s="19"/>
      <c r="V10" s="20"/>
    </row>
    <row r="11" spans="1:24" ht="39.75" customHeight="1">
      <c r="A11" s="48"/>
      <c r="B11" s="31"/>
      <c r="C11" s="15"/>
      <c r="D11" s="18"/>
      <c r="J11" s="18"/>
      <c r="K11" s="18"/>
      <c r="L11" s="6"/>
      <c r="M11" s="6"/>
      <c r="N11" s="7"/>
      <c r="O11" s="8"/>
      <c r="P11" s="18"/>
      <c r="T11" s="19"/>
      <c r="U11" s="19"/>
      <c r="V11" s="20"/>
    </row>
    <row r="12" spans="1:24" ht="39.75" customHeight="1">
      <c r="A12" s="22" t="s">
        <v>34</v>
      </c>
      <c r="B12" s="12"/>
      <c r="F12" s="24" t="str">
        <f>""</f>
        <v/>
      </c>
      <c r="G12" s="24" t="str">
        <f>""</f>
        <v/>
      </c>
      <c r="H12" s="24" t="str">
        <f>""</f>
        <v/>
      </c>
      <c r="L12" s="24" t="str">
        <f>""</f>
        <v/>
      </c>
      <c r="M12" s="25" t="str">
        <f>""</f>
        <v/>
      </c>
      <c r="N12" s="24" t="str">
        <f>""</f>
        <v/>
      </c>
      <c r="V12" s="49" t="e">
        <f>V13+#REF!+#REF!+#REF!+#REF!+#REF!+#REF!+#REF!+#REF!+#REF!+#REF!+#REF!+#REF!+#REF!+#REF!+#REF!+#REF!+#REF!+#REF!+#REF!+#REF!</f>
        <v>#REF!</v>
      </c>
      <c r="W12" s="49" t="e">
        <f>W13+#REF!+#REF!+#REF!+#REF!+#REF!+#REF!+#REF!+#REF!+#REF!+#REF!+#REF!+#REF!+#REF!+#REF!+#REF!+#REF!+#REF!+#REF!+#REF!+#REF!</f>
        <v>#REF!</v>
      </c>
    </row>
    <row r="13" spans="1:24" ht="19.5" customHeight="1">
      <c r="A13" s="1" t="s">
        <v>26</v>
      </c>
      <c r="P13" s="18"/>
      <c r="T13" s="19" t="s">
        <v>5</v>
      </c>
      <c r="U13" s="19" t="s">
        <v>6</v>
      </c>
      <c r="V13" s="20">
        <v>19998</v>
      </c>
      <c r="W13" s="5" t="e">
        <f>#REF!-V13</f>
        <v>#REF!</v>
      </c>
      <c r="X13" s="5" t="e">
        <f>T13-A13</f>
        <v>#VALUE!</v>
      </c>
    </row>
    <row r="14" spans="1:24" ht="19.5" customHeight="1">
      <c r="P14" s="18"/>
      <c r="T14" s="19" t="s">
        <v>7</v>
      </c>
      <c r="U14" s="19" t="s">
        <v>8</v>
      </c>
      <c r="V14" s="20">
        <v>19998</v>
      </c>
      <c r="W14" s="5" t="e">
        <f>#REF!-V14</f>
        <v>#REF!</v>
      </c>
      <c r="X14" s="5">
        <f>T14-A14</f>
        <v>23203</v>
      </c>
    </row>
    <row r="15" spans="1:24" ht="19.5" customHeight="1">
      <c r="P15" s="18"/>
      <c r="T15" s="19" t="s">
        <v>9</v>
      </c>
      <c r="U15" s="19" t="s">
        <v>10</v>
      </c>
      <c r="V15" s="20">
        <v>19998</v>
      </c>
      <c r="W15" s="5" t="e">
        <f>#REF!-V15</f>
        <v>#REF!</v>
      </c>
      <c r="X15" s="5">
        <f>T15-A15</f>
        <v>2320301</v>
      </c>
    </row>
    <row r="16" spans="1:24" ht="19.5" customHeight="1">
      <c r="P16" s="18"/>
    </row>
    <row r="17" spans="1:16" ht="19.5" customHeight="1">
      <c r="A17" s="5"/>
      <c r="B17" s="5"/>
      <c r="C17" s="5"/>
      <c r="F17" s="5"/>
      <c r="G17" s="5"/>
      <c r="H17" s="5"/>
      <c r="I17" s="5"/>
      <c r="P17" s="18"/>
    </row>
    <row r="18" spans="1:16" ht="19.5" customHeight="1">
      <c r="A18" s="5"/>
      <c r="B18" s="5"/>
      <c r="C18" s="5"/>
      <c r="F18" s="5"/>
      <c r="G18" s="5"/>
      <c r="H18" s="5"/>
      <c r="I18" s="5"/>
      <c r="P18" s="18"/>
    </row>
    <row r="19" spans="1:16" ht="19.5" customHeight="1">
      <c r="A19" s="5"/>
      <c r="B19" s="5"/>
      <c r="C19" s="5"/>
      <c r="F19" s="5"/>
      <c r="G19" s="5"/>
      <c r="H19" s="5"/>
      <c r="I19" s="5"/>
      <c r="P19" s="18"/>
    </row>
    <row r="20" spans="1:16" ht="19.5" customHeight="1">
      <c r="A20" s="5"/>
      <c r="B20" s="5"/>
      <c r="C20" s="5"/>
      <c r="F20" s="5"/>
      <c r="G20" s="5"/>
      <c r="H20" s="5"/>
      <c r="I20" s="5"/>
      <c r="P20" s="18"/>
    </row>
    <row r="21" spans="1:16" ht="19.5" customHeight="1">
      <c r="A21" s="5"/>
      <c r="B21" s="5"/>
      <c r="C21" s="5"/>
      <c r="F21" s="5"/>
      <c r="G21" s="5"/>
      <c r="H21" s="5"/>
      <c r="I21" s="5"/>
      <c r="P21" s="18"/>
    </row>
    <row r="22" spans="1:16" ht="19.5" customHeight="1">
      <c r="A22" s="5"/>
      <c r="B22" s="5"/>
      <c r="C22" s="5"/>
      <c r="F22" s="5"/>
      <c r="G22" s="5"/>
      <c r="H22" s="5"/>
      <c r="I22" s="5"/>
      <c r="P22" s="18"/>
    </row>
    <row r="23" spans="1:16" ht="19.5" customHeight="1">
      <c r="A23" s="5"/>
      <c r="B23" s="5"/>
      <c r="C23" s="5"/>
      <c r="F23" s="5"/>
      <c r="G23" s="5"/>
      <c r="H23" s="5"/>
      <c r="I23" s="5"/>
      <c r="P23" s="18"/>
    </row>
    <row r="24" spans="1:16" ht="19.5" customHeight="1">
      <c r="A24" s="5"/>
      <c r="B24" s="5"/>
      <c r="C24" s="5"/>
      <c r="F24" s="5"/>
      <c r="G24" s="5"/>
      <c r="H24" s="5"/>
      <c r="I24" s="5"/>
      <c r="P24" s="18"/>
    </row>
    <row r="25" spans="1:16" ht="19.5" customHeight="1">
      <c r="A25" s="5"/>
      <c r="B25" s="5"/>
      <c r="C25" s="5"/>
      <c r="F25" s="5"/>
      <c r="G25" s="5"/>
      <c r="H25" s="5"/>
      <c r="I25" s="5"/>
      <c r="P25" s="18"/>
    </row>
    <row r="26" spans="1:16" ht="19.5" customHeight="1">
      <c r="A26" s="5"/>
      <c r="B26" s="5"/>
      <c r="C26" s="5"/>
      <c r="F26" s="5"/>
      <c r="G26" s="5"/>
      <c r="H26" s="5"/>
      <c r="I26" s="5"/>
      <c r="P26" s="18"/>
    </row>
    <row r="27" spans="1:16" ht="19.5" customHeight="1">
      <c r="A27" s="5"/>
      <c r="B27" s="5"/>
      <c r="C27" s="5"/>
      <c r="F27" s="5"/>
      <c r="G27" s="5"/>
      <c r="H27" s="5"/>
      <c r="I27" s="5"/>
      <c r="P27" s="18"/>
    </row>
    <row r="28" spans="1:16" ht="19.5" customHeight="1">
      <c r="A28" s="5"/>
      <c r="B28" s="5"/>
      <c r="C28" s="5"/>
      <c r="F28" s="5"/>
      <c r="G28" s="5"/>
      <c r="H28" s="5"/>
      <c r="I28" s="5"/>
      <c r="P28" s="18"/>
    </row>
  </sheetData>
  <mergeCells count="1">
    <mergeCell ref="A2:B2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"/>
  <sheetViews>
    <sheetView workbookViewId="0">
      <selection activeCell="A2" sqref="A2"/>
    </sheetView>
  </sheetViews>
  <sheetFormatPr defaultColWidth="0" defaultRowHeight="15.75"/>
  <cols>
    <col min="1" max="2" width="37.625" style="52" customWidth="1"/>
    <col min="3" max="3" width="8" style="52" bestFit="1" customWidth="1"/>
    <col min="4" max="4" width="7.875" style="52" bestFit="1" customWidth="1"/>
    <col min="5" max="5" width="8.5" style="52" hidden="1" customWidth="1"/>
    <col min="6" max="6" width="7.875" style="52" hidden="1" customWidth="1"/>
    <col min="7" max="254" width="7.875" style="52" customWidth="1"/>
    <col min="255" max="255" width="35.75" style="52" customWidth="1"/>
    <col min="256" max="16384" width="0" style="52" hidden="1"/>
  </cols>
  <sheetData>
    <row r="1" spans="1:256" ht="18.75">
      <c r="A1" s="50" t="s">
        <v>35</v>
      </c>
      <c r="B1" s="51"/>
    </row>
    <row r="2" spans="1:256" ht="23.25">
      <c r="A2" s="53" t="s">
        <v>36</v>
      </c>
      <c r="B2" s="54"/>
    </row>
    <row r="3" spans="1:256">
      <c r="A3" s="55"/>
      <c r="B3" s="21" t="s">
        <v>13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</row>
    <row r="4" spans="1:256" ht="42" customHeight="1">
      <c r="A4" s="57" t="s">
        <v>37</v>
      </c>
      <c r="B4" s="58" t="s">
        <v>0</v>
      </c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</row>
    <row r="5" spans="1:256" ht="42" customHeight="1">
      <c r="A5" s="61"/>
      <c r="B5" s="61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</row>
    <row r="6" spans="1:256" ht="42" customHeight="1">
      <c r="A6" s="61"/>
      <c r="B6" s="61"/>
      <c r="C6" s="64"/>
      <c r="D6" s="56"/>
      <c r="E6" s="56">
        <v>988753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</row>
    <row r="7" spans="1:256" ht="42" customHeight="1">
      <c r="A7" s="61"/>
      <c r="B7" s="61"/>
      <c r="C7" s="64"/>
      <c r="D7" s="56"/>
      <c r="E7" s="56">
        <v>822672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</row>
    <row r="8" spans="1:256" ht="42" customHeight="1">
      <c r="A8" s="65" t="s">
        <v>1</v>
      </c>
      <c r="B8" s="66"/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</row>
    <row r="9" spans="1:256">
      <c r="A9" s="1" t="s">
        <v>26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目录</vt:lpstr>
      <vt:lpstr>附表1-14</vt:lpstr>
      <vt:lpstr>附表1-15</vt:lpstr>
      <vt:lpstr>附表1-16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2024-10-18T03:52:47Z</dcterms:created>
  <dcterms:modified xsi:type="dcterms:W3CDTF">2024-10-18T04:07:14Z</dcterms:modified>
</cp:coreProperties>
</file>