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Sheet1!$A$1:$Q$38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<sst xmlns="http://schemas.openxmlformats.org/spreadsheetml/2006/main" count="170" uniqueCount="170">
  <si>
    <t>2023年下半年鸦鸿桥电商产业园房租物业水电补贴情况表</t>
  </si>
  <si>
    <t>填报单位：（盖章）</t>
  </si>
  <si>
    <t>序号</t>
  </si>
  <si>
    <t>创业项目名称</t>
  </si>
  <si>
    <t>负责人姓名</t>
  </si>
  <si>
    <t>平米</t>
  </si>
  <si>
    <t>负责人身份证号</t>
  </si>
  <si>
    <t>带动就业人数</t>
  </si>
  <si>
    <t>营业执照或协议号码</t>
  </si>
  <si>
    <t>营业执照或协议批准签订时间</t>
  </si>
  <si>
    <t>入驻园区或基地时间</t>
  </si>
  <si>
    <t>补贴总额（元）</t>
  </si>
  <si>
    <t>房租补贴（元）</t>
  </si>
  <si>
    <t>物业费补贴（元）</t>
  </si>
  <si>
    <t>水费补贴（元）</t>
  </si>
  <si>
    <t>电费补贴（元）</t>
  </si>
  <si>
    <t>申请补贴时段起始（从）</t>
  </si>
  <si>
    <t>申请补贴时段截止（至）</t>
  </si>
  <si>
    <t>备注</t>
  </si>
  <si>
    <t>天数</t>
  </si>
  <si>
    <t>租赁单价
（元/㎡•天）</t>
  </si>
  <si>
    <t>玉田县吴昌昊母婴用品店</t>
  </si>
  <si>
    <t>吴昌昊</t>
  </si>
  <si>
    <t>1302292004****3610</t>
  </si>
  <si>
    <t>92130229MA****BY33</t>
  </si>
  <si>
    <t>301-304</t>
  </si>
  <si>
    <t>玉田县新若谷饲料经销处</t>
  </si>
  <si>
    <t>张俊兰</t>
  </si>
  <si>
    <t>1302291980****364X</t>
  </si>
  <si>
    <t>91130229MA****B50R</t>
  </si>
  <si>
    <t>307/308</t>
  </si>
  <si>
    <t>玉田县大飞日用百货店</t>
  </si>
  <si>
    <t>周宏飞</t>
  </si>
  <si>
    <t>1302291986****3659</t>
  </si>
  <si>
    <t>92130229MA****TJ6H</t>
  </si>
  <si>
    <t>309/310</t>
  </si>
  <si>
    <t>玉田县仟佰汇日用百货店</t>
  </si>
  <si>
    <t>李伟</t>
  </si>
  <si>
    <t>1302291985****3612</t>
  </si>
  <si>
    <t>92130229MA****3T2J</t>
  </si>
  <si>
    <t>玉田县禹衡国荣塑料制品门市</t>
  </si>
  <si>
    <t>杜国荣</t>
  </si>
  <si>
    <t>1504241994****3964</t>
  </si>
  <si>
    <t>92130229MA****3P4P</t>
  </si>
  <si>
    <t>玉田县鸦鸿桥金中五金经销处</t>
  </si>
  <si>
    <t>王焕</t>
  </si>
  <si>
    <t>1302291990****482X</t>
  </si>
  <si>
    <t>92130229MA****NJ6J</t>
  </si>
  <si>
    <t>316/317</t>
  </si>
  <si>
    <t>唐山钇得科技有限公司</t>
  </si>
  <si>
    <t>袁东潮</t>
  </si>
  <si>
    <t>1302211988****5533</t>
  </si>
  <si>
    <t>91130229MA****A81Q</t>
  </si>
  <si>
    <t>318-321</t>
  </si>
  <si>
    <t>玉田勐哥百货店</t>
  </si>
  <si>
    <t>王勐</t>
  </si>
  <si>
    <t>1302291993****3639</t>
  </si>
  <si>
    <t>92130229MA****B27X</t>
  </si>
  <si>
    <t>322/323
/325</t>
  </si>
  <si>
    <t>玉田县鸦鸿桥振发广告服务部</t>
  </si>
  <si>
    <t>杨振海</t>
  </si>
  <si>
    <t>1302291976****4610</t>
  </si>
  <si>
    <t>92130229MA****WB24</t>
  </si>
  <si>
    <t>玉田县京商食品店</t>
  </si>
  <si>
    <t>李磊</t>
  </si>
  <si>
    <t>1302211984****6329</t>
  </si>
  <si>
    <t>92130229MA****C33Y</t>
  </si>
  <si>
    <t>玉田县康典日用百货商店</t>
  </si>
  <si>
    <t>张正奇</t>
  </si>
  <si>
    <t>1302291972****2213</t>
  </si>
  <si>
    <t>91130229MA****B28L</t>
  </si>
  <si>
    <t>403/404</t>
  </si>
  <si>
    <t>玉田县莱达日用品百货商店</t>
  </si>
  <si>
    <t>袁春青</t>
  </si>
  <si>
    <t>1302291970****2213</t>
  </si>
  <si>
    <t>91130229MA****EM0U</t>
  </si>
  <si>
    <t>405/406</t>
  </si>
  <si>
    <t>玊尔科技唐山有限公司</t>
  </si>
  <si>
    <t>孟诗音</t>
  </si>
  <si>
    <t>1302292001****3626</t>
  </si>
  <si>
    <t>92130229MA****7074</t>
  </si>
  <si>
    <t>玉田县鸿灏日用百货店</t>
  </si>
  <si>
    <t>卢雪</t>
  </si>
  <si>
    <t>1302291994****3621</t>
  </si>
  <si>
    <t>92130229MA****L03L</t>
  </si>
  <si>
    <t>玉田县马强文化传媒工作室</t>
  </si>
  <si>
    <t>李马强</t>
  </si>
  <si>
    <t>1302291982****0613</t>
  </si>
  <si>
    <t>92130229MA****868P</t>
  </si>
  <si>
    <t>玉田县鸦鸿桥地咔日用品店</t>
  </si>
  <si>
    <t>齐光彪</t>
  </si>
  <si>
    <t>1302291984****3697</t>
  </si>
  <si>
    <t>92130229MA****0D4P</t>
  </si>
  <si>
    <t>410/411</t>
  </si>
  <si>
    <t>玉田县婵媛商店</t>
  </si>
  <si>
    <t>李媛</t>
  </si>
  <si>
    <t>1302211999****4843</t>
  </si>
  <si>
    <t>92130229MA****7979</t>
  </si>
  <si>
    <t>玉田县大姐互联网服务工作室</t>
  </si>
  <si>
    <t>梁丽</t>
  </si>
  <si>
    <t>1302291984****3669</t>
  </si>
  <si>
    <t>92130229MA****KL08</t>
  </si>
  <si>
    <t>玉田县铭恩日用品商店</t>
  </si>
  <si>
    <t>王佳航</t>
  </si>
  <si>
    <t>1302292002****1034</t>
  </si>
  <si>
    <t>92130229MA****KH8M</t>
  </si>
  <si>
    <t>玉田县主正百货商店</t>
  </si>
  <si>
    <t>李主正</t>
  </si>
  <si>
    <t>1302291990****3636</t>
  </si>
  <si>
    <t>92130229MA****YL5B</t>
  </si>
  <si>
    <t>416/417</t>
  </si>
  <si>
    <t>玉田县曦曦箱包店</t>
  </si>
  <si>
    <t>田晨希</t>
  </si>
  <si>
    <t>1302292004****3626</t>
  </si>
  <si>
    <t>92130229MA****F78K</t>
  </si>
  <si>
    <t>唐山晴之奇科技有限公司</t>
  </si>
  <si>
    <t>包振芝</t>
  </si>
  <si>
    <t>1302291987****372X</t>
  </si>
  <si>
    <t>91130229MA****520A</t>
  </si>
  <si>
    <t>玉田花本育婚庆服务店</t>
  </si>
  <si>
    <t>郑得祥</t>
  </si>
  <si>
    <t>1302291988****2212</t>
  </si>
  <si>
    <t>92130229MA****D181</t>
  </si>
  <si>
    <t>504/505</t>
  </si>
  <si>
    <t>唐山隆贵科技有限公司</t>
  </si>
  <si>
    <t>李淑臣</t>
  </si>
  <si>
    <t>1302291980****3622</t>
  </si>
  <si>
    <t>91130229MA****EE7E</t>
  </si>
  <si>
    <t>安哥传媒（唐山）有限公司</t>
  </si>
  <si>
    <t>韩小斌</t>
  </si>
  <si>
    <t>1302291982****3635</t>
  </si>
  <si>
    <t>92130229MA****X6XE</t>
  </si>
  <si>
    <t>唐山兴垦农业科技有限公司</t>
  </si>
  <si>
    <t>赵志斌</t>
  </si>
  <si>
    <t>1302291984****1457</t>
  </si>
  <si>
    <t>91130229MA****K85J</t>
  </si>
  <si>
    <t>玉田县鸦鸿桥镇诚康商店</t>
  </si>
  <si>
    <t>赵慧</t>
  </si>
  <si>
    <t>1302291999****1447</t>
  </si>
  <si>
    <t>92130229MA****2QXP</t>
  </si>
  <si>
    <t>509/510</t>
  </si>
  <si>
    <t>玉田县超贤信息技术服务部</t>
  </si>
  <si>
    <t>张超</t>
  </si>
  <si>
    <t>1302291987****3611</t>
  </si>
  <si>
    <t>92130229MA****2U7J</t>
  </si>
  <si>
    <t>玉田县鑫名生活用品商店</t>
  </si>
  <si>
    <t>袁书梅</t>
  </si>
  <si>
    <t>1302211981****552X</t>
  </si>
  <si>
    <t>91130229MA****9CXM</t>
  </si>
  <si>
    <t>玉田县嘉安日用百货店</t>
  </si>
  <si>
    <t>王春影</t>
  </si>
  <si>
    <t>1302291987****486X</t>
  </si>
  <si>
    <t>92130229MA****D896</t>
  </si>
  <si>
    <t>玉田县秀洁日用百货店</t>
  </si>
  <si>
    <t>赵秀丽</t>
  </si>
  <si>
    <t>1303211988****5424</t>
  </si>
  <si>
    <t>92130229MA****NB0C</t>
  </si>
  <si>
    <t>玉田县孟大哥日用百货店</t>
  </si>
  <si>
    <t>刘爱敏</t>
  </si>
  <si>
    <t>1302281977****2348</t>
  </si>
  <si>
    <t>92130229MA****RDXF</t>
  </si>
  <si>
    <t>玉田县艳萍金属制品经营部</t>
  </si>
  <si>
    <t>杨艳萍</t>
  </si>
  <si>
    <t>1302292002****3641</t>
  </si>
  <si>
    <t>92130229MA****YA5M</t>
  </si>
  <si>
    <t>玉田县昌祥家居用品店</t>
  </si>
  <si>
    <t>王恩善</t>
  </si>
  <si>
    <t>1302291984****3614</t>
  </si>
  <si>
    <t>92130229MA****H657R</t>
  </si>
  <si>
    <t>合计：</t>
  </si>
</sst>
</file>

<file path=xl/styles.xml><?xml version="1.0" encoding="utf-8"?>
<styleSheet xmlns="http://schemas.openxmlformats.org/spreadsheetml/2006/main">
  <numFmts count="9">
    <numFmt numFmtId="176" formatCode="yyyy\-mm\-dd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_);[Red]\(0\)"/>
    <numFmt numFmtId="179" formatCode="0.00_ "/>
    <numFmt numFmtId="180" formatCode="[$-409]yyyy\-mm\-dd;@"/>
  </numFmts>
  <fonts count="27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24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新宋体"/>
      <charset val="134"/>
    </font>
    <font>
      <sz val="10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vertical="center"/>
    </xf>
    <xf numFmtId="178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80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40"/>
  <sheetViews>
    <sheetView tabSelected="1" zoomScale="120" zoomScaleNormal="120" topLeftCell="A15" workbookViewId="0">
      <selection activeCell="G4" sqref="G4"/>
    </sheetView>
  </sheetViews>
  <sheetFormatPr defaultColWidth="9" defaultRowHeight="18.75" customHeight="1"/>
  <cols>
    <col min="1" max="1" width="3.75" style="3" customWidth="1"/>
    <col min="2" max="2" width="14.575" style="4" customWidth="1"/>
    <col min="3" max="3" width="6.98333333333333" style="5" customWidth="1"/>
    <col min="4" max="4" width="6.35" style="5" customWidth="1"/>
    <col min="5" max="5" width="8.225" style="6" customWidth="1"/>
    <col min="6" max="6" width="5.30833333333333" style="7" customWidth="1"/>
    <col min="7" max="7" width="9.69166666666667" style="8" customWidth="1"/>
    <col min="8" max="8" width="9.48333333333333" style="9" customWidth="1"/>
    <col min="9" max="9" width="9.375" style="10" customWidth="1"/>
    <col min="10" max="11" width="7.08333333333333" style="3" customWidth="1"/>
    <col min="12" max="12" width="3.875" style="11" customWidth="1"/>
    <col min="13" max="13" width="3.64166666666667" style="12" customWidth="1"/>
    <col min="14" max="14" width="6.14166666666667" style="13" customWidth="1"/>
    <col min="15" max="15" width="9.375" style="14" customWidth="1"/>
    <col min="16" max="16" width="9.475" style="14" customWidth="1"/>
    <col min="17" max="17" width="9.125" style="3" customWidth="1"/>
    <col min="18" max="18" width="11.125" style="15" outlineLevel="1"/>
    <col min="19" max="20" width="9" style="5" outlineLevel="1"/>
    <col min="21" max="16384" width="9" style="5"/>
  </cols>
  <sheetData>
    <row r="1" ht="30" customHeight="1" spans="1:17">
      <c r="A1" s="16" t="s">
        <v>0</v>
      </c>
      <c r="B1" s="17"/>
      <c r="C1" s="16"/>
      <c r="D1" s="16"/>
      <c r="E1" s="16"/>
      <c r="F1" s="16"/>
      <c r="G1" s="18"/>
      <c r="H1" s="19"/>
      <c r="I1" s="19"/>
      <c r="J1" s="16"/>
      <c r="K1" s="16"/>
      <c r="L1" s="16"/>
      <c r="M1" s="16"/>
      <c r="N1" s="45"/>
      <c r="O1" s="19"/>
      <c r="P1" s="19"/>
      <c r="Q1" s="16"/>
    </row>
    <row r="2" ht="17" customHeight="1" spans="1:2">
      <c r="A2" s="20" t="s">
        <v>1</v>
      </c>
      <c r="B2" s="21"/>
    </row>
    <row r="3" s="1" customFormat="1" ht="40" customHeight="1" spans="1:249">
      <c r="A3" s="22" t="s">
        <v>2</v>
      </c>
      <c r="B3" s="23" t="s">
        <v>3</v>
      </c>
      <c r="C3" s="22" t="s">
        <v>4</v>
      </c>
      <c r="D3" s="22" t="s">
        <v>5</v>
      </c>
      <c r="E3" s="24" t="s">
        <v>6</v>
      </c>
      <c r="F3" s="24" t="s">
        <v>7</v>
      </c>
      <c r="G3" s="22" t="s">
        <v>8</v>
      </c>
      <c r="H3" s="25" t="s">
        <v>9</v>
      </c>
      <c r="I3" s="25" t="s">
        <v>10</v>
      </c>
      <c r="J3" s="22" t="s">
        <v>11</v>
      </c>
      <c r="K3" s="22" t="s">
        <v>12</v>
      </c>
      <c r="L3" s="46" t="s">
        <v>13</v>
      </c>
      <c r="M3" s="47" t="s">
        <v>14</v>
      </c>
      <c r="N3" s="47" t="s">
        <v>15</v>
      </c>
      <c r="O3" s="25" t="s">
        <v>16</v>
      </c>
      <c r="P3" s="25" t="s">
        <v>17</v>
      </c>
      <c r="Q3" s="22" t="s">
        <v>18</v>
      </c>
      <c r="R3" s="56" t="s">
        <v>19</v>
      </c>
      <c r="S3" s="56" t="s">
        <v>20</v>
      </c>
      <c r="T3" s="56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</row>
    <row r="4" s="2" customFormat="1" ht="26.1" customHeight="1" spans="1:249">
      <c r="A4" s="26">
        <v>1</v>
      </c>
      <c r="B4" s="27" t="s">
        <v>21</v>
      </c>
      <c r="C4" s="28" t="s">
        <v>22</v>
      </c>
      <c r="D4" s="29">
        <v>157.49</v>
      </c>
      <c r="E4" s="30" t="s">
        <v>23</v>
      </c>
      <c r="F4" s="28">
        <v>0</v>
      </c>
      <c r="G4" s="31" t="s">
        <v>24</v>
      </c>
      <c r="H4" s="32">
        <v>45090</v>
      </c>
      <c r="I4" s="32">
        <v>45062</v>
      </c>
      <c r="J4" s="48">
        <f>K4+N4</f>
        <v>34055</v>
      </c>
      <c r="K4" s="48">
        <f>ROUNDDOWN(R4*T4,0)</f>
        <v>32855</v>
      </c>
      <c r="L4" s="49">
        <v>0</v>
      </c>
      <c r="M4" s="50">
        <v>0</v>
      </c>
      <c r="N4" s="51">
        <v>1200</v>
      </c>
      <c r="O4" s="36">
        <v>45108</v>
      </c>
      <c r="P4" s="36">
        <v>45291</v>
      </c>
      <c r="Q4" s="28" t="s">
        <v>25</v>
      </c>
      <c r="R4" s="58">
        <f>P4-O4</f>
        <v>183</v>
      </c>
      <c r="S4" s="59">
        <v>1.14</v>
      </c>
      <c r="T4" s="59">
        <f>S4*D4</f>
        <v>179.5386</v>
      </c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</row>
    <row r="5" s="2" customFormat="1" ht="26.1" customHeight="1" spans="1:249">
      <c r="A5" s="26">
        <v>2</v>
      </c>
      <c r="B5" s="27" t="s">
        <v>26</v>
      </c>
      <c r="C5" s="28" t="s">
        <v>27</v>
      </c>
      <c r="D5" s="29">
        <v>70</v>
      </c>
      <c r="E5" s="30" t="s">
        <v>28</v>
      </c>
      <c r="F5" s="28">
        <v>0</v>
      </c>
      <c r="G5" s="31" t="s">
        <v>29</v>
      </c>
      <c r="H5" s="32">
        <v>45062</v>
      </c>
      <c r="I5" s="32">
        <v>45063</v>
      </c>
      <c r="J5" s="48">
        <f>K5+N5</f>
        <v>15803</v>
      </c>
      <c r="K5" s="48">
        <f>ROUNDDOWN(R5*T5,0)</f>
        <v>14603</v>
      </c>
      <c r="L5" s="50">
        <v>0</v>
      </c>
      <c r="M5" s="50">
        <v>0</v>
      </c>
      <c r="N5" s="51">
        <v>1200</v>
      </c>
      <c r="O5" s="36">
        <v>45108</v>
      </c>
      <c r="P5" s="36">
        <v>45291</v>
      </c>
      <c r="Q5" s="28" t="s">
        <v>30</v>
      </c>
      <c r="R5" s="58">
        <f>P5-O5</f>
        <v>183</v>
      </c>
      <c r="S5" s="59">
        <v>1.14</v>
      </c>
      <c r="T5" s="59">
        <f>S5*D5</f>
        <v>79.8</v>
      </c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</row>
    <row r="6" s="2" customFormat="1" ht="26.1" customHeight="1" spans="1:249">
      <c r="A6" s="26">
        <v>3</v>
      </c>
      <c r="B6" s="27" t="s">
        <v>31</v>
      </c>
      <c r="C6" s="28" t="s">
        <v>32</v>
      </c>
      <c r="D6" s="29">
        <v>55.82</v>
      </c>
      <c r="E6" s="30" t="s">
        <v>33</v>
      </c>
      <c r="F6" s="28">
        <v>2</v>
      </c>
      <c r="G6" s="31" t="s">
        <v>34</v>
      </c>
      <c r="H6" s="32">
        <v>45043</v>
      </c>
      <c r="I6" s="32">
        <v>45028</v>
      </c>
      <c r="J6" s="48">
        <f>K6+N6</f>
        <v>12845</v>
      </c>
      <c r="K6" s="48">
        <f>ROUNDDOWN(R6*T6,0)</f>
        <v>11645</v>
      </c>
      <c r="L6" s="49">
        <v>0</v>
      </c>
      <c r="M6" s="50">
        <v>0</v>
      </c>
      <c r="N6" s="51">
        <v>1200</v>
      </c>
      <c r="O6" s="36">
        <v>45108</v>
      </c>
      <c r="P6" s="36">
        <v>45291</v>
      </c>
      <c r="Q6" s="28" t="s">
        <v>35</v>
      </c>
      <c r="R6" s="58">
        <f>P6-O6</f>
        <v>183</v>
      </c>
      <c r="S6" s="59">
        <v>1.14</v>
      </c>
      <c r="T6" s="59">
        <f>S6*D6</f>
        <v>63.6348</v>
      </c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</row>
    <row r="7" s="2" customFormat="1" ht="26.1" customHeight="1" spans="1:249">
      <c r="A7" s="26">
        <v>4</v>
      </c>
      <c r="B7" s="27" t="s">
        <v>36</v>
      </c>
      <c r="C7" s="28" t="s">
        <v>37</v>
      </c>
      <c r="D7" s="29">
        <v>55.61</v>
      </c>
      <c r="E7" s="30" t="s">
        <v>38</v>
      </c>
      <c r="F7" s="28">
        <v>0</v>
      </c>
      <c r="G7" s="31" t="s">
        <v>39</v>
      </c>
      <c r="H7" s="32">
        <v>44858</v>
      </c>
      <c r="I7" s="32">
        <v>45082</v>
      </c>
      <c r="J7" s="48">
        <f t="shared" ref="J7:J37" si="0">K7+N7</f>
        <v>12801</v>
      </c>
      <c r="K7" s="48">
        <f t="shared" ref="K7:K37" si="1">ROUNDDOWN(R7*T7,0)</f>
        <v>11601</v>
      </c>
      <c r="L7" s="49">
        <v>0</v>
      </c>
      <c r="M7" s="50">
        <v>0</v>
      </c>
      <c r="N7" s="51">
        <v>1200</v>
      </c>
      <c r="O7" s="36">
        <v>45108</v>
      </c>
      <c r="P7" s="36">
        <v>45291</v>
      </c>
      <c r="Q7" s="60">
        <v>313</v>
      </c>
      <c r="R7" s="58">
        <f t="shared" ref="R7:R37" si="2">P7-O7</f>
        <v>183</v>
      </c>
      <c r="S7" s="59">
        <v>1.14</v>
      </c>
      <c r="T7" s="59">
        <f t="shared" ref="T7:T37" si="3">S7*D7</f>
        <v>63.3954</v>
      </c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</row>
    <row r="8" s="2" customFormat="1" ht="26.1" customHeight="1" spans="1:249">
      <c r="A8" s="26">
        <v>5</v>
      </c>
      <c r="B8" s="27" t="s">
        <v>40</v>
      </c>
      <c r="C8" s="28" t="s">
        <v>41</v>
      </c>
      <c r="D8" s="29">
        <v>56.78</v>
      </c>
      <c r="E8" s="30" t="s">
        <v>42</v>
      </c>
      <c r="F8" s="28">
        <v>0</v>
      </c>
      <c r="G8" s="31" t="s">
        <v>43</v>
      </c>
      <c r="H8" s="32">
        <v>45147</v>
      </c>
      <c r="I8" s="32">
        <v>44995</v>
      </c>
      <c r="J8" s="48">
        <f t="shared" si="0"/>
        <v>13045</v>
      </c>
      <c r="K8" s="48">
        <f t="shared" si="1"/>
        <v>11845</v>
      </c>
      <c r="L8" s="49">
        <v>0</v>
      </c>
      <c r="M8" s="50">
        <v>0</v>
      </c>
      <c r="N8" s="51">
        <v>1200</v>
      </c>
      <c r="O8" s="36">
        <v>45108</v>
      </c>
      <c r="P8" s="36">
        <v>45291</v>
      </c>
      <c r="Q8" s="60">
        <v>315</v>
      </c>
      <c r="R8" s="58">
        <f t="shared" si="2"/>
        <v>183</v>
      </c>
      <c r="S8" s="59">
        <v>1.14</v>
      </c>
      <c r="T8" s="59">
        <f t="shared" si="3"/>
        <v>64.7292</v>
      </c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</row>
    <row r="9" s="2" customFormat="1" ht="26.1" customHeight="1" spans="1:249">
      <c r="A9" s="26">
        <v>6</v>
      </c>
      <c r="B9" s="27" t="s">
        <v>44</v>
      </c>
      <c r="C9" s="28" t="s">
        <v>45</v>
      </c>
      <c r="D9" s="29">
        <v>71.66</v>
      </c>
      <c r="E9" s="30" t="s">
        <v>46</v>
      </c>
      <c r="F9" s="28">
        <v>3</v>
      </c>
      <c r="G9" s="31" t="s">
        <v>47</v>
      </c>
      <c r="H9" s="33">
        <v>44329</v>
      </c>
      <c r="I9" s="32">
        <v>44328</v>
      </c>
      <c r="J9" s="48">
        <f t="shared" si="0"/>
        <v>16149</v>
      </c>
      <c r="K9" s="48">
        <f t="shared" si="1"/>
        <v>14949</v>
      </c>
      <c r="L9" s="50">
        <v>0</v>
      </c>
      <c r="M9" s="50">
        <v>0</v>
      </c>
      <c r="N9" s="51">
        <v>1200</v>
      </c>
      <c r="O9" s="36">
        <v>45108</v>
      </c>
      <c r="P9" s="36">
        <v>45291</v>
      </c>
      <c r="Q9" s="39" t="s">
        <v>48</v>
      </c>
      <c r="R9" s="58">
        <f t="shared" si="2"/>
        <v>183</v>
      </c>
      <c r="S9" s="59">
        <v>1.14</v>
      </c>
      <c r="T9" s="59">
        <f t="shared" si="3"/>
        <v>81.6924</v>
      </c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</row>
    <row r="10" s="2" customFormat="1" ht="26.1" customHeight="1" spans="1:249">
      <c r="A10" s="26">
        <v>7</v>
      </c>
      <c r="B10" s="27" t="s">
        <v>49</v>
      </c>
      <c r="C10" s="28" t="s">
        <v>50</v>
      </c>
      <c r="D10" s="34">
        <v>105.1</v>
      </c>
      <c r="E10" s="30" t="s">
        <v>51</v>
      </c>
      <c r="F10" s="28">
        <v>9</v>
      </c>
      <c r="G10" s="31" t="s">
        <v>52</v>
      </c>
      <c r="H10" s="33">
        <v>44792</v>
      </c>
      <c r="I10" s="32">
        <v>44790</v>
      </c>
      <c r="J10" s="48">
        <f t="shared" si="0"/>
        <v>23125</v>
      </c>
      <c r="K10" s="48">
        <f t="shared" si="1"/>
        <v>21925</v>
      </c>
      <c r="L10" s="50">
        <v>0</v>
      </c>
      <c r="M10" s="50">
        <v>0</v>
      </c>
      <c r="N10" s="51">
        <v>1200</v>
      </c>
      <c r="O10" s="36">
        <v>45108</v>
      </c>
      <c r="P10" s="36">
        <v>45291</v>
      </c>
      <c r="Q10" s="29" t="s">
        <v>53</v>
      </c>
      <c r="R10" s="58">
        <f t="shared" si="2"/>
        <v>183</v>
      </c>
      <c r="S10" s="59">
        <v>1.14</v>
      </c>
      <c r="T10" s="59">
        <f t="shared" si="3"/>
        <v>119.814</v>
      </c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</row>
    <row r="11" s="2" customFormat="1" ht="26.1" customHeight="1" spans="1:249">
      <c r="A11" s="26">
        <v>8</v>
      </c>
      <c r="B11" s="27" t="s">
        <v>54</v>
      </c>
      <c r="C11" s="28" t="s">
        <v>55</v>
      </c>
      <c r="D11" s="34">
        <v>128.7</v>
      </c>
      <c r="E11" s="30" t="s">
        <v>56</v>
      </c>
      <c r="F11" s="28">
        <v>5</v>
      </c>
      <c r="G11" s="31" t="s">
        <v>57</v>
      </c>
      <c r="H11" s="35">
        <v>45050</v>
      </c>
      <c r="I11" s="35">
        <v>45053</v>
      </c>
      <c r="J11" s="48">
        <f t="shared" si="0"/>
        <v>28049</v>
      </c>
      <c r="K11" s="48">
        <f t="shared" si="1"/>
        <v>26849</v>
      </c>
      <c r="L11" s="49">
        <v>0</v>
      </c>
      <c r="M11" s="50">
        <v>0</v>
      </c>
      <c r="N11" s="51">
        <v>1200</v>
      </c>
      <c r="O11" s="36">
        <v>45108</v>
      </c>
      <c r="P11" s="36">
        <v>45291</v>
      </c>
      <c r="Q11" s="29" t="s">
        <v>58</v>
      </c>
      <c r="R11" s="58">
        <f t="shared" si="2"/>
        <v>183</v>
      </c>
      <c r="S11" s="59">
        <v>1.14</v>
      </c>
      <c r="T11" s="59">
        <f t="shared" si="3"/>
        <v>146.718</v>
      </c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</row>
    <row r="12" s="2" customFormat="1" ht="26.1" customHeight="1" spans="1:249">
      <c r="A12" s="26">
        <v>9</v>
      </c>
      <c r="B12" s="27" t="s">
        <v>59</v>
      </c>
      <c r="C12" s="28" t="s">
        <v>60</v>
      </c>
      <c r="D12" s="29">
        <v>45.87</v>
      </c>
      <c r="E12" s="30" t="s">
        <v>61</v>
      </c>
      <c r="F12" s="28">
        <v>4</v>
      </c>
      <c r="G12" s="31" t="s">
        <v>62</v>
      </c>
      <c r="H12" s="35">
        <v>44567</v>
      </c>
      <c r="I12" s="35">
        <v>44538</v>
      </c>
      <c r="J12" s="48">
        <f t="shared" si="0"/>
        <v>10769</v>
      </c>
      <c r="K12" s="48">
        <f t="shared" si="1"/>
        <v>9569</v>
      </c>
      <c r="L12" s="50">
        <v>0</v>
      </c>
      <c r="M12" s="50">
        <v>0</v>
      </c>
      <c r="N12" s="51">
        <v>1200</v>
      </c>
      <c r="O12" s="36">
        <v>45108</v>
      </c>
      <c r="P12" s="36">
        <v>45291</v>
      </c>
      <c r="Q12" s="29">
        <v>401</v>
      </c>
      <c r="R12" s="58">
        <f t="shared" si="2"/>
        <v>183</v>
      </c>
      <c r="S12" s="59">
        <v>1.14</v>
      </c>
      <c r="T12" s="59">
        <f t="shared" si="3"/>
        <v>52.2918</v>
      </c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</row>
    <row r="13" s="2" customFormat="1" ht="26.1" customHeight="1" spans="1:249">
      <c r="A13" s="26">
        <v>10</v>
      </c>
      <c r="B13" s="27" t="s">
        <v>63</v>
      </c>
      <c r="C13" s="28" t="s">
        <v>64</v>
      </c>
      <c r="D13" s="29">
        <v>44.92</v>
      </c>
      <c r="E13" s="30" t="s">
        <v>65</v>
      </c>
      <c r="F13" s="28">
        <v>0</v>
      </c>
      <c r="G13" s="31" t="s">
        <v>66</v>
      </c>
      <c r="H13" s="35">
        <v>45063</v>
      </c>
      <c r="I13" s="35">
        <v>45019</v>
      </c>
      <c r="J13" s="48">
        <f t="shared" si="0"/>
        <v>10571</v>
      </c>
      <c r="K13" s="48">
        <f t="shared" si="1"/>
        <v>9371</v>
      </c>
      <c r="L13" s="50">
        <v>0</v>
      </c>
      <c r="M13" s="50">
        <v>0</v>
      </c>
      <c r="N13" s="51">
        <v>1200</v>
      </c>
      <c r="O13" s="36">
        <v>45108</v>
      </c>
      <c r="P13" s="36">
        <v>45291</v>
      </c>
      <c r="Q13" s="29">
        <v>402</v>
      </c>
      <c r="R13" s="58">
        <f t="shared" si="2"/>
        <v>183</v>
      </c>
      <c r="S13" s="59">
        <v>1.14</v>
      </c>
      <c r="T13" s="59">
        <f t="shared" si="3"/>
        <v>51.2088</v>
      </c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</row>
    <row r="14" s="2" customFormat="1" ht="26.1" customHeight="1" spans="1:249">
      <c r="A14" s="26">
        <v>11</v>
      </c>
      <c r="B14" s="27" t="s">
        <v>67</v>
      </c>
      <c r="C14" s="28" t="s">
        <v>68</v>
      </c>
      <c r="D14" s="29">
        <v>78.12</v>
      </c>
      <c r="E14" s="30" t="s">
        <v>69</v>
      </c>
      <c r="F14" s="28">
        <v>1</v>
      </c>
      <c r="G14" s="31" t="s">
        <v>70</v>
      </c>
      <c r="H14" s="36">
        <v>44616</v>
      </c>
      <c r="I14" s="35">
        <v>44613</v>
      </c>
      <c r="J14" s="48">
        <f t="shared" si="0"/>
        <v>17497</v>
      </c>
      <c r="K14" s="48">
        <f t="shared" si="1"/>
        <v>16297</v>
      </c>
      <c r="L14" s="49">
        <v>0</v>
      </c>
      <c r="M14" s="50">
        <v>0</v>
      </c>
      <c r="N14" s="51">
        <v>1200</v>
      </c>
      <c r="O14" s="36">
        <v>45108</v>
      </c>
      <c r="P14" s="36">
        <v>45291</v>
      </c>
      <c r="Q14" s="29" t="s">
        <v>71</v>
      </c>
      <c r="R14" s="58">
        <f t="shared" si="2"/>
        <v>183</v>
      </c>
      <c r="S14" s="59">
        <v>1.14</v>
      </c>
      <c r="T14" s="59">
        <f t="shared" si="3"/>
        <v>89.0568</v>
      </c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</row>
    <row r="15" s="2" customFormat="1" ht="26.1" customHeight="1" spans="1:249">
      <c r="A15" s="26">
        <v>12</v>
      </c>
      <c r="B15" s="27" t="s">
        <v>72</v>
      </c>
      <c r="C15" s="28" t="s">
        <v>73</v>
      </c>
      <c r="D15" s="29">
        <v>109.82</v>
      </c>
      <c r="E15" s="30" t="s">
        <v>74</v>
      </c>
      <c r="F15" s="28">
        <v>2</v>
      </c>
      <c r="G15" s="31" t="s">
        <v>75</v>
      </c>
      <c r="H15" s="36">
        <v>44620</v>
      </c>
      <c r="I15" s="35">
        <v>44613</v>
      </c>
      <c r="J15" s="48">
        <f t="shared" si="0"/>
        <v>24110</v>
      </c>
      <c r="K15" s="48">
        <f t="shared" si="1"/>
        <v>22910</v>
      </c>
      <c r="L15" s="49">
        <v>0</v>
      </c>
      <c r="M15" s="50">
        <v>0</v>
      </c>
      <c r="N15" s="51">
        <v>1200</v>
      </c>
      <c r="O15" s="36">
        <v>45108</v>
      </c>
      <c r="P15" s="36">
        <v>45291</v>
      </c>
      <c r="Q15" s="29" t="s">
        <v>76</v>
      </c>
      <c r="R15" s="58">
        <f t="shared" si="2"/>
        <v>183</v>
      </c>
      <c r="S15" s="59">
        <v>1.14</v>
      </c>
      <c r="T15" s="59">
        <f t="shared" si="3"/>
        <v>125.1948</v>
      </c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</row>
    <row r="16" s="2" customFormat="1" ht="26.1" customHeight="1" spans="1:249">
      <c r="A16" s="26">
        <v>13</v>
      </c>
      <c r="B16" s="27" t="s">
        <v>77</v>
      </c>
      <c r="C16" s="28" t="s">
        <v>78</v>
      </c>
      <c r="D16" s="29">
        <v>74.94</v>
      </c>
      <c r="E16" s="30" t="s">
        <v>79</v>
      </c>
      <c r="F16" s="28">
        <v>2</v>
      </c>
      <c r="G16" s="31" t="s">
        <v>80</v>
      </c>
      <c r="H16" s="35">
        <v>45023</v>
      </c>
      <c r="I16" s="35">
        <v>45009</v>
      </c>
      <c r="J16" s="48">
        <f t="shared" si="0"/>
        <v>16833</v>
      </c>
      <c r="K16" s="48">
        <f t="shared" si="1"/>
        <v>15633</v>
      </c>
      <c r="L16" s="49">
        <v>0</v>
      </c>
      <c r="M16" s="50">
        <v>0</v>
      </c>
      <c r="N16" s="51">
        <v>1200</v>
      </c>
      <c r="O16" s="36">
        <v>45108</v>
      </c>
      <c r="P16" s="36">
        <v>45291</v>
      </c>
      <c r="Q16" s="29">
        <v>407</v>
      </c>
      <c r="R16" s="58">
        <f t="shared" si="2"/>
        <v>183</v>
      </c>
      <c r="S16" s="59">
        <v>1.14</v>
      </c>
      <c r="T16" s="59">
        <f t="shared" si="3"/>
        <v>85.4316</v>
      </c>
      <c r="U16" s="59"/>
      <c r="V16" s="5"/>
      <c r="W16" s="5"/>
      <c r="X16" s="5"/>
      <c r="Y16" s="5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</row>
    <row r="17" s="2" customFormat="1" ht="26.1" customHeight="1" spans="1:249">
      <c r="A17" s="26">
        <v>14</v>
      </c>
      <c r="B17" s="37" t="s">
        <v>81</v>
      </c>
      <c r="C17" s="28" t="s">
        <v>82</v>
      </c>
      <c r="D17" s="29">
        <v>99.97</v>
      </c>
      <c r="E17" s="30" t="s">
        <v>83</v>
      </c>
      <c r="F17" s="28">
        <v>0</v>
      </c>
      <c r="G17" s="31" t="s">
        <v>84</v>
      </c>
      <c r="H17" s="35">
        <v>45132</v>
      </c>
      <c r="I17" s="35">
        <v>45121</v>
      </c>
      <c r="J17" s="48">
        <f t="shared" si="0"/>
        <v>20574</v>
      </c>
      <c r="K17" s="48">
        <f t="shared" si="1"/>
        <v>19374</v>
      </c>
      <c r="L17" s="49">
        <v>0</v>
      </c>
      <c r="M17" s="50">
        <v>0</v>
      </c>
      <c r="N17" s="51">
        <v>1200</v>
      </c>
      <c r="O17" s="36">
        <v>45121</v>
      </c>
      <c r="P17" s="36">
        <v>45291</v>
      </c>
      <c r="Q17" s="29">
        <v>408</v>
      </c>
      <c r="R17" s="58">
        <f t="shared" si="2"/>
        <v>170</v>
      </c>
      <c r="S17" s="59">
        <v>1.14</v>
      </c>
      <c r="T17" s="59">
        <f t="shared" si="3"/>
        <v>113.9658</v>
      </c>
      <c r="U17" s="59"/>
      <c r="V17" s="5"/>
      <c r="W17" s="5"/>
      <c r="X17" s="5"/>
      <c r="Y17" s="5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</row>
    <row r="18" s="2" customFormat="1" ht="26.1" customHeight="1" spans="1:20">
      <c r="A18" s="26">
        <v>15</v>
      </c>
      <c r="B18" s="38" t="s">
        <v>85</v>
      </c>
      <c r="C18" s="39" t="s">
        <v>86</v>
      </c>
      <c r="D18" s="39">
        <v>72.38</v>
      </c>
      <c r="E18" s="30" t="s">
        <v>87</v>
      </c>
      <c r="F18" s="28">
        <v>0</v>
      </c>
      <c r="G18" s="31" t="s">
        <v>88</v>
      </c>
      <c r="H18" s="33">
        <v>45090</v>
      </c>
      <c r="I18" s="33">
        <v>45002</v>
      </c>
      <c r="J18" s="52">
        <f t="shared" si="0"/>
        <v>16299</v>
      </c>
      <c r="K18" s="52">
        <f t="shared" si="1"/>
        <v>15099</v>
      </c>
      <c r="L18" s="53">
        <v>0</v>
      </c>
      <c r="M18" s="53">
        <v>0</v>
      </c>
      <c r="N18" s="54">
        <v>1200</v>
      </c>
      <c r="O18" s="36">
        <v>45108</v>
      </c>
      <c r="P18" s="36">
        <v>45291</v>
      </c>
      <c r="Q18" s="39">
        <v>409</v>
      </c>
      <c r="R18" s="61">
        <f t="shared" si="2"/>
        <v>183</v>
      </c>
      <c r="S18" s="59">
        <v>1.14</v>
      </c>
      <c r="T18" s="2">
        <f t="shared" si="3"/>
        <v>82.5132</v>
      </c>
    </row>
    <row r="19" s="2" customFormat="1" ht="26.1" customHeight="1" spans="1:249">
      <c r="A19" s="26">
        <v>16</v>
      </c>
      <c r="B19" s="27" t="s">
        <v>89</v>
      </c>
      <c r="C19" s="28" t="s">
        <v>90</v>
      </c>
      <c r="D19" s="29">
        <v>81.11</v>
      </c>
      <c r="E19" s="30" t="s">
        <v>91</v>
      </c>
      <c r="F19" s="28">
        <v>3</v>
      </c>
      <c r="G19" s="31" t="s">
        <v>92</v>
      </c>
      <c r="H19" s="35">
        <v>44498</v>
      </c>
      <c r="I19" s="35">
        <v>44490</v>
      </c>
      <c r="J19" s="48">
        <f t="shared" si="0"/>
        <v>18121</v>
      </c>
      <c r="K19" s="48">
        <f t="shared" si="1"/>
        <v>16921</v>
      </c>
      <c r="L19" s="49">
        <v>0</v>
      </c>
      <c r="M19" s="50">
        <v>0</v>
      </c>
      <c r="N19" s="50">
        <v>1200</v>
      </c>
      <c r="O19" s="36">
        <v>45108</v>
      </c>
      <c r="P19" s="36">
        <v>45291</v>
      </c>
      <c r="Q19" s="29" t="s">
        <v>93</v>
      </c>
      <c r="R19" s="58">
        <f t="shared" si="2"/>
        <v>183</v>
      </c>
      <c r="S19" s="59">
        <v>1.14</v>
      </c>
      <c r="T19" s="59">
        <f t="shared" si="3"/>
        <v>92.4654</v>
      </c>
      <c r="U19" s="59"/>
      <c r="V19" s="5"/>
      <c r="W19" s="5"/>
      <c r="X19" s="5"/>
      <c r="Y19" s="5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</row>
    <row r="20" s="2" customFormat="1" ht="26.1" customHeight="1" spans="1:249">
      <c r="A20" s="26">
        <v>17</v>
      </c>
      <c r="B20" s="27" t="s">
        <v>94</v>
      </c>
      <c r="C20" s="28" t="s">
        <v>95</v>
      </c>
      <c r="D20" s="29">
        <v>44.57</v>
      </c>
      <c r="E20" s="30" t="s">
        <v>96</v>
      </c>
      <c r="F20" s="28">
        <v>4</v>
      </c>
      <c r="G20" s="31" t="s">
        <v>97</v>
      </c>
      <c r="H20" s="35">
        <v>45054</v>
      </c>
      <c r="I20" s="35">
        <v>45057</v>
      </c>
      <c r="J20" s="48">
        <f t="shared" si="0"/>
        <v>10498</v>
      </c>
      <c r="K20" s="48">
        <f t="shared" si="1"/>
        <v>9298</v>
      </c>
      <c r="L20" s="50">
        <v>0</v>
      </c>
      <c r="M20" s="50">
        <v>0</v>
      </c>
      <c r="N20" s="51">
        <v>1200</v>
      </c>
      <c r="O20" s="36">
        <v>45108</v>
      </c>
      <c r="P20" s="36">
        <v>45291</v>
      </c>
      <c r="Q20" s="29">
        <v>412</v>
      </c>
      <c r="R20" s="58">
        <f t="shared" si="2"/>
        <v>183</v>
      </c>
      <c r="S20" s="59">
        <v>1.14</v>
      </c>
      <c r="T20" s="59">
        <f t="shared" si="3"/>
        <v>50.8098</v>
      </c>
      <c r="U20" s="59"/>
      <c r="V20" s="5"/>
      <c r="W20" s="5"/>
      <c r="X20" s="5"/>
      <c r="Y20" s="5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</row>
    <row r="21" s="2" customFormat="1" ht="26.1" customHeight="1" spans="1:249">
      <c r="A21" s="26">
        <v>18</v>
      </c>
      <c r="B21" s="27" t="s">
        <v>98</v>
      </c>
      <c r="C21" s="28" t="s">
        <v>99</v>
      </c>
      <c r="D21" s="29">
        <v>44.41</v>
      </c>
      <c r="E21" s="30" t="s">
        <v>100</v>
      </c>
      <c r="F21" s="28">
        <v>0</v>
      </c>
      <c r="G21" s="31" t="s">
        <v>101</v>
      </c>
      <c r="H21" s="35">
        <v>45126</v>
      </c>
      <c r="I21" s="35">
        <v>45070</v>
      </c>
      <c r="J21" s="48">
        <f t="shared" si="0"/>
        <v>10464</v>
      </c>
      <c r="K21" s="48">
        <f t="shared" si="1"/>
        <v>9264</v>
      </c>
      <c r="L21" s="49">
        <v>0</v>
      </c>
      <c r="M21" s="50">
        <v>0</v>
      </c>
      <c r="N21" s="51">
        <v>1200</v>
      </c>
      <c r="O21" s="36">
        <v>45108</v>
      </c>
      <c r="P21" s="36">
        <v>45291</v>
      </c>
      <c r="Q21" s="29">
        <v>413</v>
      </c>
      <c r="R21" s="58">
        <f t="shared" si="2"/>
        <v>183</v>
      </c>
      <c r="S21" s="59">
        <v>1.14</v>
      </c>
      <c r="T21" s="59">
        <f t="shared" si="3"/>
        <v>50.6274</v>
      </c>
      <c r="U21" s="59"/>
      <c r="V21" s="5"/>
      <c r="W21" s="5"/>
      <c r="X21" s="5"/>
      <c r="Y21" s="5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</row>
    <row r="22" s="2" customFormat="1" ht="26.1" customHeight="1" spans="1:249">
      <c r="A22" s="26">
        <v>19</v>
      </c>
      <c r="B22" s="27" t="s">
        <v>102</v>
      </c>
      <c r="C22" s="28" t="s">
        <v>103</v>
      </c>
      <c r="D22" s="29">
        <v>44.09</v>
      </c>
      <c r="E22" s="30" t="s">
        <v>104</v>
      </c>
      <c r="F22" s="28">
        <v>5</v>
      </c>
      <c r="G22" s="31" t="s">
        <v>105</v>
      </c>
      <c r="H22" s="35">
        <v>44523</v>
      </c>
      <c r="I22" s="35">
        <v>44488</v>
      </c>
      <c r="J22" s="48">
        <f t="shared" si="0"/>
        <v>10398</v>
      </c>
      <c r="K22" s="48">
        <f t="shared" si="1"/>
        <v>9198</v>
      </c>
      <c r="L22" s="49">
        <v>0</v>
      </c>
      <c r="M22" s="50">
        <v>0</v>
      </c>
      <c r="N22" s="51">
        <v>1200</v>
      </c>
      <c r="O22" s="36">
        <v>45108</v>
      </c>
      <c r="P22" s="36">
        <v>45291</v>
      </c>
      <c r="Q22" s="29">
        <v>415</v>
      </c>
      <c r="R22" s="58">
        <f t="shared" si="2"/>
        <v>183</v>
      </c>
      <c r="S22" s="59">
        <v>1.14</v>
      </c>
      <c r="T22" s="59">
        <f t="shared" si="3"/>
        <v>50.2626</v>
      </c>
      <c r="U22" s="59"/>
      <c r="V22" s="5"/>
      <c r="W22" s="5"/>
      <c r="X22" s="5"/>
      <c r="Y22" s="5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</row>
    <row r="23" s="2" customFormat="1" ht="26.1" customHeight="1" spans="1:249">
      <c r="A23" s="26">
        <v>20</v>
      </c>
      <c r="B23" s="27" t="s">
        <v>106</v>
      </c>
      <c r="C23" s="28" t="s">
        <v>107</v>
      </c>
      <c r="D23" s="29">
        <v>89.62</v>
      </c>
      <c r="E23" s="30" t="s">
        <v>108</v>
      </c>
      <c r="F23" s="28">
        <v>0</v>
      </c>
      <c r="G23" s="31" t="s">
        <v>109</v>
      </c>
      <c r="H23" s="35">
        <v>45054</v>
      </c>
      <c r="I23" s="35">
        <v>45033</v>
      </c>
      <c r="J23" s="48">
        <f t="shared" si="0"/>
        <v>19896</v>
      </c>
      <c r="K23" s="48">
        <f t="shared" si="1"/>
        <v>18696</v>
      </c>
      <c r="L23" s="49">
        <v>0</v>
      </c>
      <c r="M23" s="50">
        <v>0</v>
      </c>
      <c r="N23" s="51">
        <v>1200</v>
      </c>
      <c r="O23" s="36">
        <v>45108</v>
      </c>
      <c r="P23" s="36">
        <v>45291</v>
      </c>
      <c r="Q23" s="29" t="s">
        <v>110</v>
      </c>
      <c r="R23" s="58">
        <f t="shared" si="2"/>
        <v>183</v>
      </c>
      <c r="S23" s="59">
        <v>1.14</v>
      </c>
      <c r="T23" s="59">
        <f t="shared" si="3"/>
        <v>102.1668</v>
      </c>
      <c r="U23" s="59"/>
      <c r="V23" s="5"/>
      <c r="W23" s="5"/>
      <c r="X23" s="5"/>
      <c r="Y23" s="5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</row>
    <row r="24" s="2" customFormat="1" ht="26.1" customHeight="1" spans="1:249">
      <c r="A24" s="26">
        <v>21</v>
      </c>
      <c r="B24" s="27" t="s">
        <v>111</v>
      </c>
      <c r="C24" s="28" t="s">
        <v>112</v>
      </c>
      <c r="D24" s="29">
        <v>30.75</v>
      </c>
      <c r="E24" s="30" t="s">
        <v>113</v>
      </c>
      <c r="F24" s="28">
        <v>2</v>
      </c>
      <c r="G24" s="31" t="s">
        <v>114</v>
      </c>
      <c r="H24" s="40">
        <v>45050</v>
      </c>
      <c r="I24" s="40">
        <v>45053</v>
      </c>
      <c r="J24" s="48">
        <f t="shared" si="0"/>
        <v>7615</v>
      </c>
      <c r="K24" s="48">
        <f t="shared" si="1"/>
        <v>6415</v>
      </c>
      <c r="L24" s="49">
        <v>0</v>
      </c>
      <c r="M24" s="50">
        <v>0</v>
      </c>
      <c r="N24" s="51">
        <v>1200</v>
      </c>
      <c r="O24" s="36">
        <v>45108</v>
      </c>
      <c r="P24" s="36">
        <v>45291</v>
      </c>
      <c r="Q24" s="29">
        <v>502</v>
      </c>
      <c r="R24" s="58">
        <f t="shared" si="2"/>
        <v>183</v>
      </c>
      <c r="S24" s="59">
        <v>1.14</v>
      </c>
      <c r="T24" s="59">
        <f t="shared" si="3"/>
        <v>35.055</v>
      </c>
      <c r="U24" s="59"/>
      <c r="V24" s="5"/>
      <c r="W24" s="5"/>
      <c r="X24" s="5"/>
      <c r="Y24" s="5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</row>
    <row r="25" s="2" customFormat="1" ht="26.1" customHeight="1" spans="1:249">
      <c r="A25" s="26">
        <v>22</v>
      </c>
      <c r="B25" s="27" t="s">
        <v>115</v>
      </c>
      <c r="C25" s="28" t="s">
        <v>116</v>
      </c>
      <c r="D25" s="29">
        <v>39.81</v>
      </c>
      <c r="E25" s="30" t="s">
        <v>117</v>
      </c>
      <c r="F25" s="28">
        <v>3</v>
      </c>
      <c r="G25" s="31" t="s">
        <v>118</v>
      </c>
      <c r="H25" s="35">
        <v>45011</v>
      </c>
      <c r="I25" s="35">
        <v>45002</v>
      </c>
      <c r="J25" s="48">
        <f t="shared" si="0"/>
        <v>9505</v>
      </c>
      <c r="K25" s="48">
        <f t="shared" si="1"/>
        <v>8305</v>
      </c>
      <c r="L25" s="49">
        <v>0</v>
      </c>
      <c r="M25" s="53">
        <v>0</v>
      </c>
      <c r="N25" s="54">
        <v>1200</v>
      </c>
      <c r="O25" s="36">
        <v>45108</v>
      </c>
      <c r="P25" s="36">
        <v>45291</v>
      </c>
      <c r="Q25" s="29">
        <v>503</v>
      </c>
      <c r="R25" s="58">
        <f t="shared" si="2"/>
        <v>183</v>
      </c>
      <c r="S25" s="59">
        <v>1.14</v>
      </c>
      <c r="T25" s="59">
        <f t="shared" si="3"/>
        <v>45.3834</v>
      </c>
      <c r="U25" s="59"/>
      <c r="V25" s="5"/>
      <c r="W25" s="5"/>
      <c r="X25" s="5"/>
      <c r="Y25" s="5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</row>
    <row r="26" s="2" customFormat="1" ht="26.1" customHeight="1" spans="1:249">
      <c r="A26" s="26">
        <v>23</v>
      </c>
      <c r="B26" s="27" t="s">
        <v>119</v>
      </c>
      <c r="C26" s="28" t="s">
        <v>120</v>
      </c>
      <c r="D26" s="34">
        <v>89.2</v>
      </c>
      <c r="E26" s="30" t="s">
        <v>121</v>
      </c>
      <c r="F26" s="28">
        <v>1</v>
      </c>
      <c r="G26" s="31" t="s">
        <v>122</v>
      </c>
      <c r="H26" s="35">
        <v>45173</v>
      </c>
      <c r="I26" s="35">
        <v>45082</v>
      </c>
      <c r="J26" s="48">
        <f t="shared" si="0"/>
        <v>19808</v>
      </c>
      <c r="K26" s="48">
        <f t="shared" si="1"/>
        <v>18608</v>
      </c>
      <c r="L26" s="50">
        <v>0</v>
      </c>
      <c r="M26" s="53">
        <v>0</v>
      </c>
      <c r="N26" s="51">
        <v>1200</v>
      </c>
      <c r="O26" s="36">
        <v>45108</v>
      </c>
      <c r="P26" s="36">
        <v>45291</v>
      </c>
      <c r="Q26" s="29" t="s">
        <v>123</v>
      </c>
      <c r="R26" s="58">
        <f t="shared" si="2"/>
        <v>183</v>
      </c>
      <c r="S26" s="59">
        <v>1.14</v>
      </c>
      <c r="T26" s="59">
        <f t="shared" si="3"/>
        <v>101.688</v>
      </c>
      <c r="U26" s="59"/>
      <c r="V26" s="5"/>
      <c r="W26" s="5"/>
      <c r="X26" s="5"/>
      <c r="Y26" s="5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</row>
    <row r="27" s="2" customFormat="1" ht="26.1" customHeight="1" spans="1:249">
      <c r="A27" s="26">
        <v>24</v>
      </c>
      <c r="B27" s="27" t="s">
        <v>124</v>
      </c>
      <c r="C27" s="28" t="s">
        <v>125</v>
      </c>
      <c r="D27" s="34">
        <v>41.8</v>
      </c>
      <c r="E27" s="30" t="s">
        <v>126</v>
      </c>
      <c r="F27" s="28">
        <v>0</v>
      </c>
      <c r="G27" s="31" t="s">
        <v>127</v>
      </c>
      <c r="H27" s="35">
        <v>45113</v>
      </c>
      <c r="I27" s="35">
        <v>45070</v>
      </c>
      <c r="J27" s="48">
        <f t="shared" si="0"/>
        <v>9920</v>
      </c>
      <c r="K27" s="48">
        <f t="shared" si="1"/>
        <v>8720</v>
      </c>
      <c r="L27" s="50">
        <v>0</v>
      </c>
      <c r="M27" s="50">
        <v>0</v>
      </c>
      <c r="N27" s="51">
        <v>1200</v>
      </c>
      <c r="O27" s="36">
        <v>45108</v>
      </c>
      <c r="P27" s="36">
        <v>45291</v>
      </c>
      <c r="Q27" s="29">
        <v>506</v>
      </c>
      <c r="R27" s="58">
        <f t="shared" si="2"/>
        <v>183</v>
      </c>
      <c r="S27" s="59">
        <v>1.14</v>
      </c>
      <c r="T27" s="59">
        <f t="shared" si="3"/>
        <v>47.652</v>
      </c>
      <c r="U27" s="59"/>
      <c r="V27" s="5"/>
      <c r="W27" s="5"/>
      <c r="X27" s="5"/>
      <c r="Y27" s="5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</row>
    <row r="28" s="2" customFormat="1" ht="26.1" customHeight="1" spans="1:249">
      <c r="A28" s="26">
        <v>25</v>
      </c>
      <c r="B28" s="27" t="s">
        <v>128</v>
      </c>
      <c r="C28" s="28" t="s">
        <v>129</v>
      </c>
      <c r="D28" s="29">
        <v>40.19</v>
      </c>
      <c r="E28" s="30" t="s">
        <v>130</v>
      </c>
      <c r="F28" s="28">
        <v>0</v>
      </c>
      <c r="G28" s="31" t="s">
        <v>131</v>
      </c>
      <c r="H28" s="35">
        <v>45055</v>
      </c>
      <c r="I28" s="35">
        <v>45019</v>
      </c>
      <c r="J28" s="48">
        <f t="shared" si="0"/>
        <v>9584</v>
      </c>
      <c r="K28" s="48">
        <f t="shared" si="1"/>
        <v>8384</v>
      </c>
      <c r="L28" s="50">
        <v>0</v>
      </c>
      <c r="M28" s="50">
        <v>0</v>
      </c>
      <c r="N28" s="51">
        <v>1200</v>
      </c>
      <c r="O28" s="36">
        <v>45108</v>
      </c>
      <c r="P28" s="36">
        <v>45291</v>
      </c>
      <c r="Q28" s="29">
        <v>507</v>
      </c>
      <c r="R28" s="58">
        <f t="shared" si="2"/>
        <v>183</v>
      </c>
      <c r="S28" s="59">
        <v>1.14</v>
      </c>
      <c r="T28" s="59">
        <f t="shared" si="3"/>
        <v>45.8166</v>
      </c>
      <c r="U28" s="59"/>
      <c r="V28" s="5"/>
      <c r="W28" s="5"/>
      <c r="X28" s="5"/>
      <c r="Y28" s="5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</row>
    <row r="29" s="2" customFormat="1" ht="26.1" customHeight="1" spans="1:249">
      <c r="A29" s="26">
        <v>26</v>
      </c>
      <c r="B29" s="27" t="s">
        <v>132</v>
      </c>
      <c r="C29" s="28" t="s">
        <v>133</v>
      </c>
      <c r="D29" s="29">
        <v>46.39</v>
      </c>
      <c r="E29" s="30" t="s">
        <v>134</v>
      </c>
      <c r="F29" s="28">
        <v>1</v>
      </c>
      <c r="G29" s="31" t="s">
        <v>135</v>
      </c>
      <c r="H29" s="35">
        <v>45149</v>
      </c>
      <c r="I29" s="35">
        <v>45091</v>
      </c>
      <c r="J29" s="48">
        <f t="shared" si="0"/>
        <v>10877</v>
      </c>
      <c r="K29" s="48">
        <f t="shared" si="1"/>
        <v>9677</v>
      </c>
      <c r="L29" s="50">
        <v>0</v>
      </c>
      <c r="M29" s="50">
        <v>0</v>
      </c>
      <c r="N29" s="51">
        <v>1200</v>
      </c>
      <c r="O29" s="36">
        <v>45108</v>
      </c>
      <c r="P29" s="36">
        <v>45291</v>
      </c>
      <c r="Q29" s="29">
        <v>508</v>
      </c>
      <c r="R29" s="58">
        <f t="shared" si="2"/>
        <v>183</v>
      </c>
      <c r="S29" s="59">
        <v>1.14</v>
      </c>
      <c r="T29" s="59">
        <f t="shared" si="3"/>
        <v>52.8846</v>
      </c>
      <c r="U29" s="59"/>
      <c r="V29" s="5"/>
      <c r="W29" s="5"/>
      <c r="X29" s="5"/>
      <c r="Y29" s="5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</row>
    <row r="30" s="2" customFormat="1" ht="26.1" customHeight="1" spans="1:249">
      <c r="A30" s="26">
        <v>27</v>
      </c>
      <c r="B30" s="27" t="s">
        <v>136</v>
      </c>
      <c r="C30" s="28" t="s">
        <v>137</v>
      </c>
      <c r="D30" s="29">
        <v>65.23</v>
      </c>
      <c r="E30" s="30" t="s">
        <v>138</v>
      </c>
      <c r="F30" s="28">
        <v>4</v>
      </c>
      <c r="G30" s="31" t="s">
        <v>139</v>
      </c>
      <c r="H30" s="35">
        <v>44524</v>
      </c>
      <c r="I30" s="35">
        <v>44490</v>
      </c>
      <c r="J30" s="48">
        <f t="shared" si="0"/>
        <v>14808</v>
      </c>
      <c r="K30" s="48">
        <f t="shared" si="1"/>
        <v>13608</v>
      </c>
      <c r="L30" s="50">
        <v>0</v>
      </c>
      <c r="M30" s="50">
        <v>0</v>
      </c>
      <c r="N30" s="51">
        <v>1200</v>
      </c>
      <c r="O30" s="36">
        <v>45108</v>
      </c>
      <c r="P30" s="36">
        <v>45291</v>
      </c>
      <c r="Q30" s="29" t="s">
        <v>140</v>
      </c>
      <c r="R30" s="58">
        <f t="shared" si="2"/>
        <v>183</v>
      </c>
      <c r="S30" s="59">
        <v>1.14</v>
      </c>
      <c r="T30" s="59">
        <f t="shared" si="3"/>
        <v>74.3622</v>
      </c>
      <c r="U30" s="59"/>
      <c r="V30" s="5"/>
      <c r="W30" s="5"/>
      <c r="X30" s="5"/>
      <c r="Y30" s="5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</row>
    <row r="31" s="2" customFormat="1" ht="26.1" customHeight="1" spans="1:20">
      <c r="A31" s="26">
        <v>28</v>
      </c>
      <c r="B31" s="41" t="s">
        <v>141</v>
      </c>
      <c r="C31" s="39" t="s">
        <v>142</v>
      </c>
      <c r="D31" s="39">
        <v>60.42</v>
      </c>
      <c r="E31" s="30" t="s">
        <v>143</v>
      </c>
      <c r="F31" s="28">
        <v>0</v>
      </c>
      <c r="G31" s="31" t="s">
        <v>144</v>
      </c>
      <c r="H31" s="33">
        <v>45043</v>
      </c>
      <c r="I31" s="33">
        <v>44988</v>
      </c>
      <c r="J31" s="52">
        <f t="shared" si="0"/>
        <v>10298</v>
      </c>
      <c r="K31" s="52">
        <f t="shared" si="1"/>
        <v>9298</v>
      </c>
      <c r="L31" s="53">
        <v>0</v>
      </c>
      <c r="M31" s="53">
        <v>0</v>
      </c>
      <c r="N31" s="54">
        <v>1000</v>
      </c>
      <c r="O31" s="36">
        <v>45108</v>
      </c>
      <c r="P31" s="36">
        <v>45243</v>
      </c>
      <c r="Q31" s="39">
        <v>512</v>
      </c>
      <c r="R31" s="61">
        <f t="shared" si="2"/>
        <v>135</v>
      </c>
      <c r="S31" s="59">
        <v>1.14</v>
      </c>
      <c r="T31" s="2">
        <f t="shared" si="3"/>
        <v>68.8788</v>
      </c>
    </row>
    <row r="32" s="2" customFormat="1" ht="26.1" customHeight="1" spans="1:249">
      <c r="A32" s="26">
        <v>29</v>
      </c>
      <c r="B32" s="27" t="s">
        <v>145</v>
      </c>
      <c r="C32" s="28" t="s">
        <v>146</v>
      </c>
      <c r="D32" s="29">
        <v>51.39</v>
      </c>
      <c r="E32" s="30" t="s">
        <v>147</v>
      </c>
      <c r="F32" s="28">
        <v>2</v>
      </c>
      <c r="G32" s="31" t="s">
        <v>148</v>
      </c>
      <c r="H32" s="35">
        <v>44561</v>
      </c>
      <c r="I32" s="35">
        <v>44536</v>
      </c>
      <c r="J32" s="48">
        <f t="shared" si="0"/>
        <v>11920</v>
      </c>
      <c r="K32" s="48">
        <f t="shared" si="1"/>
        <v>10720</v>
      </c>
      <c r="L32" s="49">
        <v>0</v>
      </c>
      <c r="M32" s="50">
        <v>0</v>
      </c>
      <c r="N32" s="51">
        <v>1200</v>
      </c>
      <c r="O32" s="36">
        <v>45108</v>
      </c>
      <c r="P32" s="36">
        <v>45291</v>
      </c>
      <c r="Q32" s="29">
        <v>513</v>
      </c>
      <c r="R32" s="58">
        <f t="shared" si="2"/>
        <v>183</v>
      </c>
      <c r="S32" s="59">
        <v>1.14</v>
      </c>
      <c r="T32" s="59">
        <f t="shared" si="3"/>
        <v>58.5846</v>
      </c>
      <c r="U32" s="59"/>
      <c r="V32" s="5"/>
      <c r="W32" s="5"/>
      <c r="X32" s="5"/>
      <c r="Y32" s="5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</row>
    <row r="33" s="2" customFormat="1" ht="26.1" customHeight="1" spans="1:249">
      <c r="A33" s="26">
        <v>30</v>
      </c>
      <c r="B33" s="27" t="s">
        <v>149</v>
      </c>
      <c r="C33" s="28" t="s">
        <v>150</v>
      </c>
      <c r="D33" s="29">
        <v>57.34</v>
      </c>
      <c r="E33" s="30" t="s">
        <v>151</v>
      </c>
      <c r="F33" s="28">
        <v>0</v>
      </c>
      <c r="G33" s="31" t="s">
        <v>152</v>
      </c>
      <c r="H33" s="35">
        <v>44719</v>
      </c>
      <c r="I33" s="35">
        <v>44707</v>
      </c>
      <c r="J33" s="48">
        <f t="shared" si="0"/>
        <v>13162</v>
      </c>
      <c r="K33" s="48">
        <f t="shared" si="1"/>
        <v>11962</v>
      </c>
      <c r="L33" s="49">
        <v>0</v>
      </c>
      <c r="M33" s="49">
        <v>0</v>
      </c>
      <c r="N33" s="51">
        <v>1200</v>
      </c>
      <c r="O33" s="36">
        <v>45108</v>
      </c>
      <c r="P33" s="36">
        <v>45291</v>
      </c>
      <c r="Q33" s="29">
        <v>515</v>
      </c>
      <c r="R33" s="58">
        <f t="shared" si="2"/>
        <v>183</v>
      </c>
      <c r="S33" s="59">
        <v>1.14</v>
      </c>
      <c r="T33" s="59">
        <f t="shared" si="3"/>
        <v>65.3676</v>
      </c>
      <c r="U33" s="59"/>
      <c r="V33" s="5"/>
      <c r="W33" s="5"/>
      <c r="X33" s="5"/>
      <c r="Y33" s="5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</row>
    <row r="34" s="2" customFormat="1" ht="26.1" customHeight="1" spans="1:249">
      <c r="A34" s="26">
        <v>31</v>
      </c>
      <c r="B34" s="27" t="s">
        <v>153</v>
      </c>
      <c r="C34" s="28" t="s">
        <v>154</v>
      </c>
      <c r="D34" s="29">
        <v>51.62</v>
      </c>
      <c r="E34" s="30" t="s">
        <v>155</v>
      </c>
      <c r="F34" s="28">
        <v>0</v>
      </c>
      <c r="G34" s="31" t="s">
        <v>156</v>
      </c>
      <c r="H34" s="35">
        <v>44825</v>
      </c>
      <c r="I34" s="35">
        <v>44796</v>
      </c>
      <c r="J34" s="48">
        <f t="shared" si="0"/>
        <v>11968</v>
      </c>
      <c r="K34" s="48">
        <f t="shared" si="1"/>
        <v>10768</v>
      </c>
      <c r="L34" s="50">
        <v>0</v>
      </c>
      <c r="M34" s="50">
        <v>0</v>
      </c>
      <c r="N34" s="51">
        <v>1200</v>
      </c>
      <c r="O34" s="36">
        <v>45108</v>
      </c>
      <c r="P34" s="36">
        <v>45291</v>
      </c>
      <c r="Q34" s="29">
        <v>516</v>
      </c>
      <c r="R34" s="58">
        <f t="shared" si="2"/>
        <v>183</v>
      </c>
      <c r="S34" s="59">
        <v>1.14</v>
      </c>
      <c r="T34" s="59">
        <f t="shared" si="3"/>
        <v>58.8468</v>
      </c>
      <c r="U34" s="59"/>
      <c r="V34" s="5"/>
      <c r="W34" s="5"/>
      <c r="X34" s="5"/>
      <c r="Y34" s="5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</row>
    <row r="35" s="2" customFormat="1" ht="26.1" customHeight="1" spans="1:249">
      <c r="A35" s="26">
        <v>32</v>
      </c>
      <c r="B35" s="27" t="s">
        <v>157</v>
      </c>
      <c r="C35" s="28" t="s">
        <v>158</v>
      </c>
      <c r="D35" s="29">
        <v>60.25</v>
      </c>
      <c r="E35" s="30" t="s">
        <v>159</v>
      </c>
      <c r="F35" s="28">
        <v>3</v>
      </c>
      <c r="G35" s="31" t="s">
        <v>160</v>
      </c>
      <c r="H35" s="35">
        <v>45061</v>
      </c>
      <c r="I35" s="35">
        <v>45028</v>
      </c>
      <c r="J35" s="48">
        <f t="shared" si="0"/>
        <v>13769</v>
      </c>
      <c r="K35" s="48">
        <f t="shared" si="1"/>
        <v>12569</v>
      </c>
      <c r="L35" s="50">
        <v>0</v>
      </c>
      <c r="M35" s="50">
        <v>0</v>
      </c>
      <c r="N35" s="51">
        <v>1200</v>
      </c>
      <c r="O35" s="36">
        <v>45108</v>
      </c>
      <c r="P35" s="36">
        <v>45291</v>
      </c>
      <c r="Q35" s="29">
        <v>517</v>
      </c>
      <c r="R35" s="58">
        <f t="shared" si="2"/>
        <v>183</v>
      </c>
      <c r="S35" s="59">
        <v>1.14</v>
      </c>
      <c r="T35" s="59">
        <f t="shared" si="3"/>
        <v>68.685</v>
      </c>
      <c r="U35" s="59"/>
      <c r="V35" s="5"/>
      <c r="W35" s="5"/>
      <c r="X35" s="5"/>
      <c r="Y35" s="5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</row>
    <row r="36" s="2" customFormat="1" ht="26.1" customHeight="1" spans="1:249">
      <c r="A36" s="26">
        <v>33</v>
      </c>
      <c r="B36" s="27" t="s">
        <v>161</v>
      </c>
      <c r="C36" s="28" t="s">
        <v>162</v>
      </c>
      <c r="D36" s="29">
        <v>59.91</v>
      </c>
      <c r="E36" s="30" t="s">
        <v>163</v>
      </c>
      <c r="F36" s="28">
        <v>4</v>
      </c>
      <c r="G36" s="31" t="s">
        <v>164</v>
      </c>
      <c r="H36" s="35">
        <v>45030</v>
      </c>
      <c r="I36" s="35">
        <v>44988</v>
      </c>
      <c r="J36" s="48">
        <f t="shared" si="0"/>
        <v>13698</v>
      </c>
      <c r="K36" s="48">
        <f t="shared" si="1"/>
        <v>12498</v>
      </c>
      <c r="L36" s="50">
        <v>0</v>
      </c>
      <c r="M36" s="50">
        <v>0</v>
      </c>
      <c r="N36" s="51">
        <v>1200</v>
      </c>
      <c r="O36" s="36">
        <v>45108</v>
      </c>
      <c r="P36" s="36">
        <v>45291</v>
      </c>
      <c r="Q36" s="29">
        <v>518</v>
      </c>
      <c r="R36" s="58">
        <f t="shared" si="2"/>
        <v>183</v>
      </c>
      <c r="S36" s="59">
        <v>1.14</v>
      </c>
      <c r="T36" s="59">
        <f t="shared" si="3"/>
        <v>68.2974</v>
      </c>
      <c r="U36" s="59"/>
      <c r="V36" s="5"/>
      <c r="W36" s="5"/>
      <c r="X36" s="5"/>
      <c r="Y36" s="5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</row>
    <row r="37" s="2" customFormat="1" ht="26.1" customHeight="1" spans="1:249">
      <c r="A37" s="26">
        <v>34</v>
      </c>
      <c r="B37" s="27" t="s">
        <v>165</v>
      </c>
      <c r="C37" s="28" t="s">
        <v>166</v>
      </c>
      <c r="D37" s="29">
        <v>36.07</v>
      </c>
      <c r="E37" s="30" t="s">
        <v>167</v>
      </c>
      <c r="F37" s="28">
        <v>2</v>
      </c>
      <c r="G37" s="31" t="s">
        <v>168</v>
      </c>
      <c r="H37" s="35">
        <v>44529</v>
      </c>
      <c r="I37" s="35">
        <v>44470</v>
      </c>
      <c r="J37" s="48">
        <f t="shared" si="0"/>
        <v>8724</v>
      </c>
      <c r="K37" s="48">
        <f t="shared" si="1"/>
        <v>7524</v>
      </c>
      <c r="L37" s="49">
        <v>0</v>
      </c>
      <c r="M37" s="49">
        <v>0</v>
      </c>
      <c r="N37" s="50">
        <v>1200</v>
      </c>
      <c r="O37" s="36">
        <v>45108</v>
      </c>
      <c r="P37" s="36">
        <v>45291</v>
      </c>
      <c r="Q37" s="29">
        <v>519</v>
      </c>
      <c r="R37" s="58">
        <f t="shared" si="2"/>
        <v>183</v>
      </c>
      <c r="S37" s="59">
        <v>1.14</v>
      </c>
      <c r="T37" s="59">
        <f t="shared" si="3"/>
        <v>41.1198</v>
      </c>
      <c r="U37" s="59"/>
      <c r="V37" s="5"/>
      <c r="W37" s="5"/>
      <c r="X37" s="5"/>
      <c r="Y37" s="5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</row>
    <row r="38" s="2" customFormat="1" ht="26.1" customHeight="1" spans="1:249">
      <c r="A38" s="42"/>
      <c r="B38" s="43" t="s">
        <v>169</v>
      </c>
      <c r="C38" s="44"/>
      <c r="D38" s="29">
        <f>SUM(D4:D37)</f>
        <v>2261.35</v>
      </c>
      <c r="E38" s="30"/>
      <c r="F38" s="42"/>
      <c r="G38" s="31"/>
      <c r="H38" s="42"/>
      <c r="I38" s="42"/>
      <c r="J38" s="55">
        <f>SUM(J4:J37)</f>
        <v>507558</v>
      </c>
      <c r="K38" s="55">
        <f>SUM(K4:K37)</f>
        <v>466958</v>
      </c>
      <c r="L38" s="42">
        <f>SUM(L3:L34)</f>
        <v>0</v>
      </c>
      <c r="M38" s="42">
        <f>SUM(M3:M34)</f>
        <v>0</v>
      </c>
      <c r="N38" s="42">
        <f>SUM(N4:N37)</f>
        <v>40600</v>
      </c>
      <c r="O38" s="36"/>
      <c r="P38" s="36"/>
      <c r="Q38" s="42"/>
      <c r="R38" s="58"/>
      <c r="S38" s="59"/>
      <c r="T38" s="59"/>
      <c r="U38" s="59"/>
      <c r="V38" s="5"/>
      <c r="W38" s="5"/>
      <c r="X38" s="5"/>
      <c r="Y38" s="5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</row>
    <row r="39" ht="26.1" customHeight="1"/>
    <row r="40" ht="26.1" customHeight="1"/>
  </sheetData>
  <mergeCells count="2">
    <mergeCell ref="A1:Q1"/>
    <mergeCell ref="A2:B2"/>
  </mergeCells>
  <dataValidations count="2">
    <dataValidation allowBlank="1" showInputMessage="1" showErrorMessage="1" prompt="请输入日期，如2014-3-14" sqref="E3"/>
    <dataValidation allowBlank="1" showInputMessage="1" showErrorMessage="1" error="请输入有效的日期格式&#10;例如：2010-12-12" sqref="I3:J3"/>
  </dataValidations>
  <pageMargins left="0.747916666666667" right="0.747916666666667" top="0.393055555555556" bottom="0.0784722222222222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6166905</cp:lastModifiedBy>
  <dcterms:created xsi:type="dcterms:W3CDTF">2021-08-04T02:05:00Z</dcterms:created>
  <cp:lastPrinted>2021-08-06T07:10:00Z</cp:lastPrinted>
  <dcterms:modified xsi:type="dcterms:W3CDTF">2025-01-16T02:50:40Z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269FC98BFF79474891AD32284C50850B_13</vt:lpwstr>
  </property>
</Properties>
</file>