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3" r:id="rId1"/>
  </sheets>
  <definedNames>
    <definedName name="_xlnm._FilterDatabase" localSheetId="0" hidden="1">Sheet2!$A$7:$CP$27</definedName>
  </definedNames>
  <calcPr calcId="144525"/>
</workbook>
</file>

<file path=xl/sharedStrings.xml><?xml version="1.0" encoding="utf-8"?>
<sst xmlns="http://schemas.openxmlformats.org/spreadsheetml/2006/main" count="240" uniqueCount="78">
  <si>
    <t>请勿修改表样结构</t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</si>
  <si>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年政府再融资债券需求汇总表</t>
    </r>
  </si>
  <si>
    <t>单位：万元</t>
  </si>
  <si>
    <t>预算代码</t>
  </si>
  <si>
    <t>区划名称</t>
  </si>
  <si>
    <t>到期债券合计</t>
  </si>
  <si>
    <t>再融资债券需求合计</t>
  </si>
  <si>
    <r>
      <rPr>
        <b/>
        <sz val="12"/>
        <rFont val="Times New Roman"/>
        <charset val="134"/>
      </rPr>
      <t xml:space="preserve">2024-01-10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2005017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年河北省社会事业专项债券（二期）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年河北省政府专项债券（二期）</t>
    </r>
  </si>
  <si>
    <r>
      <rPr>
        <b/>
        <sz val="12"/>
        <rFont val="Times New Roman"/>
        <charset val="134"/>
      </rPr>
      <t xml:space="preserve">2024-01-10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2005019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年河北省生态环保专项债券（二期）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年河北省政府专项债券（四期）</t>
    </r>
  </si>
  <si>
    <r>
      <rPr>
        <b/>
        <sz val="12"/>
        <rFont val="Times New Roman"/>
        <charset val="134"/>
      </rPr>
      <t xml:space="preserve">2024-01-10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2005021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年河北省市政建设专项债券（二期）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年河北省政府专项债券（六期）</t>
    </r>
  </si>
  <si>
    <r>
      <rPr>
        <b/>
        <sz val="12"/>
        <rFont val="Times New Roman"/>
        <charset val="134"/>
      </rPr>
      <t xml:space="preserve">2024-01-10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2005022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年河北省收费公路专项债券（一期）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年河北省政府专项债券（七期）</t>
    </r>
  </si>
  <si>
    <r>
      <rPr>
        <b/>
        <sz val="12"/>
        <rFont val="Times New Roman"/>
        <charset val="134"/>
      </rPr>
      <t xml:space="preserve">2024-03-04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2005198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年河北省收费公路专项债券（二期）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年河北省政府专项债券（十二期）</t>
    </r>
  </si>
  <si>
    <r>
      <rPr>
        <b/>
        <sz val="12"/>
        <rFont val="Times New Roman"/>
        <charset val="134"/>
      </rPr>
      <t xml:space="preserve">2024-03-04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2005197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年河北省民生事业专项债券（二期）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年河北省政府专项债券（九期）</t>
    </r>
  </si>
  <si>
    <r>
      <rPr>
        <b/>
        <sz val="12"/>
        <rFont val="Times New Roman"/>
        <charset val="134"/>
      </rPr>
      <t xml:space="preserve">2024-03-10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1705010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年河北省政府一般债券（二期）</t>
    </r>
  </si>
  <si>
    <r>
      <rPr>
        <b/>
        <sz val="12"/>
        <rFont val="Times New Roman"/>
        <charset val="134"/>
      </rPr>
      <t xml:space="preserve">2024-03-15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157636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年河北省政府土地储备专项债券（一期）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年河北省政府专项债券（三期）</t>
    </r>
  </si>
  <si>
    <r>
      <rPr>
        <b/>
        <sz val="12"/>
        <rFont val="Times New Roman"/>
        <charset val="134"/>
      </rPr>
      <t xml:space="preserve">2024-03-25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1905128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年河北省基础设施专项债券（一期）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年河北省政府专项债券（九期）</t>
    </r>
  </si>
  <si>
    <r>
      <rPr>
        <b/>
        <sz val="12"/>
        <rFont val="Times New Roman"/>
        <charset val="134"/>
      </rPr>
      <t xml:space="preserve">2024-03-25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1905125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年河北省医疗卫生专项债券（一期）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年河北省政府专项债券（六期）</t>
    </r>
  </si>
  <si>
    <r>
      <rPr>
        <b/>
        <sz val="12"/>
        <rFont val="Times New Roman"/>
        <charset val="134"/>
      </rPr>
      <t xml:space="preserve">2024-03-25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1905126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年河北省园区建设专项债券（一期）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年河北省政府专项债券（七期）</t>
    </r>
  </si>
  <si>
    <r>
      <rPr>
        <b/>
        <sz val="12"/>
        <rFont val="Times New Roman"/>
        <charset val="134"/>
      </rPr>
      <t xml:space="preserve">2024-04-01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2005277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年河北省民生事业专项债券（六期）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年河北省政府专项债券（十五期）</t>
    </r>
  </si>
  <si>
    <r>
      <rPr>
        <b/>
        <sz val="12"/>
        <rFont val="Times New Roman"/>
        <charset val="134"/>
      </rPr>
      <t xml:space="preserve">2024-05-10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140906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年河北省政府一般债券（五期）</t>
    </r>
  </si>
  <si>
    <r>
      <rPr>
        <b/>
        <sz val="12"/>
        <rFont val="Times New Roman"/>
        <charset val="134"/>
      </rPr>
      <t xml:space="preserve">2024-05-26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160755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2020</t>
    </r>
    <r>
      <rPr>
        <b/>
        <sz val="12"/>
        <rFont val="方正仿宋_GBK"/>
        <charset val="134"/>
      </rPr>
      <t>年河北省民生事业专项债券（七期）</t>
    </r>
    <r>
      <rPr>
        <b/>
        <sz val="12"/>
        <rFont val="Times New Roman"/>
        <charset val="134"/>
      </rPr>
      <t>-2020</t>
    </r>
    <r>
      <rPr>
        <b/>
        <sz val="12"/>
        <rFont val="方正仿宋_GBK"/>
        <charset val="134"/>
      </rPr>
      <t>年河北省政府专项债券（十七期）</t>
    </r>
  </si>
  <si>
    <r>
      <rPr>
        <b/>
        <sz val="12"/>
        <rFont val="Times New Roman"/>
        <charset val="134"/>
      </rPr>
      <t xml:space="preserve">2024-06-10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157729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年河北省政府一般债券（五期）</t>
    </r>
  </si>
  <si>
    <r>
      <rPr>
        <b/>
        <sz val="12"/>
        <rFont val="Times New Roman"/>
        <charset val="134"/>
      </rPr>
      <t xml:space="preserve">2024-06-13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1705082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年河北省政府一般债券（七期）</t>
    </r>
  </si>
  <si>
    <r>
      <rPr>
        <b/>
        <sz val="12"/>
        <rFont val="Times New Roman"/>
        <charset val="134"/>
      </rPr>
      <t xml:space="preserve">2024-06-13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1705084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年河北省政府专项债券（三期）</t>
    </r>
  </si>
  <si>
    <r>
      <rPr>
        <b/>
        <sz val="12"/>
        <rFont val="Times New Roman"/>
        <charset val="134"/>
      </rPr>
      <t xml:space="preserve">2024-06-21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157771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年河北省土地储备专项债券（三期）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年河北省政府专项债券（十一期）</t>
    </r>
  </si>
  <si>
    <r>
      <rPr>
        <b/>
        <sz val="12"/>
        <rFont val="Times New Roman"/>
        <charset val="134"/>
      </rPr>
      <t xml:space="preserve">2024-07-13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173782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年河北省高质量发展专项债券（一期）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年河北省政府专项债券（十三期）</t>
    </r>
  </si>
  <si>
    <r>
      <rPr>
        <b/>
        <sz val="12"/>
        <rFont val="Times New Roman"/>
        <charset val="134"/>
      </rPr>
      <t xml:space="preserve">2024-07-13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173781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年河北省棚户区改造专项债券（二期）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年河北省政府专项债券（十二期）</t>
    </r>
  </si>
  <si>
    <r>
      <rPr>
        <b/>
        <sz val="12"/>
        <rFont val="Times New Roman"/>
        <charset val="134"/>
      </rPr>
      <t xml:space="preserve">2024-07-24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1705274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年河北省政府一般债券（十期）</t>
    </r>
  </si>
  <si>
    <r>
      <rPr>
        <b/>
        <sz val="12"/>
        <rFont val="Times New Roman"/>
        <charset val="134"/>
      </rPr>
      <t xml:space="preserve">2024-07-24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1705276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年河北省政府专项债券（五期）</t>
    </r>
  </si>
  <si>
    <r>
      <rPr>
        <b/>
        <sz val="12"/>
        <rFont val="Times New Roman"/>
        <charset val="134"/>
      </rPr>
      <t xml:space="preserve">2024-08-22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157976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年河北省基础设施专项债券（四期）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年河北省政府专项债券（十八期）</t>
    </r>
  </si>
  <si>
    <r>
      <rPr>
        <b/>
        <sz val="12"/>
        <rFont val="Times New Roman"/>
        <charset val="134"/>
      </rPr>
      <t xml:space="preserve">2024-08-22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157979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年河北省教育培训专项债券（一期）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年河北省政府专项债券（二十一期）</t>
    </r>
  </si>
  <si>
    <r>
      <rPr>
        <b/>
        <sz val="12"/>
        <rFont val="Times New Roman"/>
        <charset val="134"/>
      </rPr>
      <t xml:space="preserve">2024-08-22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157978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年河北省生态环保专项债券（一期）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年河北省政府专项债券（二十期）</t>
    </r>
  </si>
  <si>
    <r>
      <rPr>
        <b/>
        <sz val="12"/>
        <rFont val="Times New Roman"/>
        <charset val="134"/>
      </rPr>
      <t xml:space="preserve">2024-08-22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157977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年河北省医疗卫生专项债券（二期）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年河北省政府专项债券（十九期）</t>
    </r>
  </si>
  <si>
    <r>
      <rPr>
        <b/>
        <sz val="12"/>
        <rFont val="Times New Roman"/>
        <charset val="134"/>
      </rPr>
      <t xml:space="preserve">2024-08-26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2105749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年河北省高质量发展专项债券（六期）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年河北省政府专项债券（二十四期）</t>
    </r>
  </si>
  <si>
    <r>
      <rPr>
        <b/>
        <sz val="12"/>
        <rFont val="Times New Roman"/>
        <charset val="134"/>
      </rPr>
      <t xml:space="preserve">2024-08-26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2105747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年河北省棚户区改造专项债券（三期）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年河北省政府专项债券（二十二期）</t>
    </r>
  </si>
  <si>
    <r>
      <rPr>
        <b/>
        <sz val="12"/>
        <rFont val="Times New Roman"/>
        <charset val="134"/>
      </rPr>
      <t xml:space="preserve">2024-09-19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160511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年河北省基础设施专项债券（五期）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年河北省政府专项债券（二十五期）</t>
    </r>
  </si>
  <si>
    <r>
      <rPr>
        <b/>
        <sz val="12"/>
        <rFont val="Times New Roman"/>
        <charset val="134"/>
      </rPr>
      <t xml:space="preserve">2024-09-19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160514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年河北省教育培训专项债券（二期）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年河北省政府专项债券（二十八期）</t>
    </r>
  </si>
  <si>
    <r>
      <rPr>
        <b/>
        <sz val="12"/>
        <rFont val="Times New Roman"/>
        <charset val="134"/>
      </rPr>
      <t xml:space="preserve">2024-09-19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160509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年河北省土地储备专项债券（六期）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年河北省政府专项债券（二十三期）</t>
    </r>
  </si>
  <si>
    <r>
      <rPr>
        <b/>
        <sz val="12"/>
        <rFont val="Times New Roman"/>
        <charset val="134"/>
      </rPr>
      <t xml:space="preserve">2024-09-23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1905372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年河北省政府一般债券（八期）</t>
    </r>
    <r>
      <rPr>
        <b/>
        <sz val="12"/>
        <rFont val="Times New Roman"/>
        <charset val="134"/>
      </rPr>
      <t>-2019</t>
    </r>
    <r>
      <rPr>
        <b/>
        <sz val="12"/>
        <rFont val="方正仿宋_GBK"/>
        <charset val="134"/>
      </rPr>
      <t>年雄安新区建设一般债券（一期）</t>
    </r>
  </si>
  <si>
    <r>
      <rPr>
        <b/>
        <sz val="12"/>
        <rFont val="Times New Roman"/>
        <charset val="134"/>
      </rPr>
      <t xml:space="preserve">2024-09-26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104714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2019</t>
    </r>
    <r>
      <rPr>
        <b/>
        <sz val="12"/>
        <rFont val="方正仿宋_GBK"/>
        <charset val="134"/>
      </rPr>
      <t>年河北省政府一般债券（十期）</t>
    </r>
  </si>
  <si>
    <r>
      <rPr>
        <b/>
        <sz val="12"/>
        <rFont val="Times New Roman"/>
        <charset val="134"/>
      </rPr>
      <t xml:space="preserve">2024-10-08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173842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年河北省棚户区改造专项债券（四期）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年河北省政府专项债券（三十五期）</t>
    </r>
  </si>
  <si>
    <r>
      <rPr>
        <b/>
        <sz val="12"/>
        <rFont val="Times New Roman"/>
        <charset val="134"/>
      </rPr>
      <t xml:space="preserve">2024-10-08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173838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年河北省高质量发展专项债券（十期）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年河北省政府专项债券（三十一期）</t>
    </r>
  </si>
  <si>
    <r>
      <rPr>
        <b/>
        <sz val="12"/>
        <rFont val="Times New Roman"/>
        <charset val="134"/>
      </rPr>
      <t xml:space="preserve">2024-10-23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1705456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年河北省本级收费公路专项债券（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期）</t>
    </r>
    <r>
      <rPr>
        <b/>
        <sz val="12"/>
        <rFont val="Times New Roman"/>
        <charset val="134"/>
      </rPr>
      <t>-2017</t>
    </r>
    <r>
      <rPr>
        <b/>
        <sz val="12"/>
        <rFont val="方正仿宋_GBK"/>
        <charset val="134"/>
      </rPr>
      <t>年河北省政府专项债券（</t>
    </r>
    <r>
      <rPr>
        <b/>
        <sz val="12"/>
        <rFont val="Times New Roman"/>
        <charset val="134"/>
      </rPr>
      <t>22</t>
    </r>
    <r>
      <rPr>
        <b/>
        <sz val="12"/>
        <rFont val="方正仿宋_GBK"/>
        <charset val="134"/>
      </rPr>
      <t>期）</t>
    </r>
  </si>
  <si>
    <r>
      <rPr>
        <b/>
        <sz val="12"/>
        <rFont val="Times New Roman"/>
        <charset val="134"/>
      </rPr>
      <t xml:space="preserve">2024/10/23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1705457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2017</t>
    </r>
    <r>
      <rPr>
        <b/>
        <sz val="12"/>
        <rFont val="方正仿宋_GBK"/>
        <charset val="134"/>
      </rPr>
      <t>年河北省石家庄市收费公路专项债券</t>
    </r>
    <r>
      <rPr>
        <b/>
        <sz val="12"/>
        <rFont val="Times New Roman"/>
        <charset val="134"/>
      </rPr>
      <t>(1</t>
    </r>
    <r>
      <rPr>
        <b/>
        <sz val="12"/>
        <rFont val="方正仿宋_GBK"/>
        <charset val="134"/>
      </rPr>
      <t>期</t>
    </r>
    <r>
      <rPr>
        <b/>
        <sz val="12"/>
        <rFont val="Times New Roman"/>
        <charset val="134"/>
      </rPr>
      <t>)-2017</t>
    </r>
    <r>
      <rPr>
        <b/>
        <sz val="12"/>
        <rFont val="方正仿宋_GBK"/>
        <charset val="134"/>
      </rPr>
      <t>年河北省政府专项债券</t>
    </r>
    <r>
      <rPr>
        <b/>
        <sz val="12"/>
        <rFont val="Times New Roman"/>
        <charset val="134"/>
      </rPr>
      <t>(23</t>
    </r>
    <r>
      <rPr>
        <b/>
        <sz val="12"/>
        <rFont val="方正仿宋_GBK"/>
        <charset val="134"/>
      </rPr>
      <t>期</t>
    </r>
    <r>
      <rPr>
        <b/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</si>
  <si>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2024-10-27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2171145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年河北省棚户区改造专项债券（五期）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年河北省政府专项债券（三十九期）</t>
    </r>
  </si>
  <si>
    <r>
      <rPr>
        <b/>
        <sz val="12"/>
        <rFont val="Times New Roman"/>
        <charset val="134"/>
      </rPr>
      <t xml:space="preserve">2024-11-01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2171162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年河北省高质量发展专项债券（十六期）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年河北省政府专项债券（四十一期）</t>
    </r>
  </si>
  <si>
    <r>
      <rPr>
        <b/>
        <sz val="12"/>
        <rFont val="Times New Roman"/>
        <charset val="134"/>
      </rPr>
      <t xml:space="preserve">2024-11-01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2171168</t>
    </r>
    <r>
      <rPr>
        <b/>
        <sz val="12"/>
        <rFont val="方正仿宋_GBK"/>
        <charset val="134"/>
      </rPr>
      <t>）</t>
    </r>
    <r>
      <rPr>
        <b/>
        <sz val="12"/>
        <rFont val="Times New Roman"/>
        <charset val="134"/>
      </rPr>
      <t xml:space="preserve">
2021</t>
    </r>
    <r>
      <rPr>
        <b/>
        <sz val="12"/>
        <rFont val="方正仿宋_GBK"/>
        <charset val="134"/>
      </rPr>
      <t>年河北省棚户区改造专项债券（六期）</t>
    </r>
    <r>
      <rPr>
        <b/>
        <sz val="12"/>
        <rFont val="Times New Roman"/>
        <charset val="134"/>
      </rPr>
      <t>-2021</t>
    </r>
    <r>
      <rPr>
        <b/>
        <sz val="12"/>
        <rFont val="方正仿宋_GBK"/>
        <charset val="134"/>
      </rPr>
      <t>年河北省政府专项债券（四十七期）</t>
    </r>
  </si>
  <si>
    <t>总计</t>
  </si>
  <si>
    <r>
      <rPr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</si>
  <si>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一般</t>
    </r>
  </si>
  <si>
    <r>
      <rPr>
        <sz val="12"/>
        <rFont val="方正仿宋_GBK"/>
        <charset val="134"/>
      </rPr>
      <t>专项</t>
    </r>
  </si>
  <si>
    <r>
      <rPr>
        <sz val="12"/>
        <rFont val="方正仿宋_GBK"/>
        <charset val="134"/>
      </rPr>
      <t>专项债券</t>
    </r>
  </si>
  <si>
    <r>
      <rPr>
        <sz val="12"/>
        <rFont val="方正仿宋_GBK"/>
        <charset val="134"/>
      </rPr>
      <t>一般债券</t>
    </r>
  </si>
  <si>
    <r>
      <rPr>
        <sz val="12"/>
        <rFont val="Times New Roman"/>
        <charset val="134"/>
      </rPr>
      <t xml:space="preserve">020101 </t>
    </r>
    <r>
      <rPr>
        <sz val="12"/>
        <rFont val="方正仿宋_GBK"/>
        <charset val="134"/>
      </rPr>
      <t>新增债券</t>
    </r>
  </si>
  <si>
    <r>
      <rPr>
        <sz val="12"/>
        <rFont val="Times New Roman"/>
        <charset val="134"/>
      </rPr>
      <t xml:space="preserve">020102 </t>
    </r>
    <r>
      <rPr>
        <sz val="12"/>
        <rFont val="方正仿宋_GBK"/>
        <charset val="134"/>
      </rPr>
      <t>置换债券</t>
    </r>
  </si>
  <si>
    <r>
      <rPr>
        <sz val="12"/>
        <rFont val="Times New Roman"/>
        <charset val="134"/>
      </rPr>
      <t xml:space="preserve">020103 </t>
    </r>
    <r>
      <rPr>
        <sz val="12"/>
        <rFont val="方正仿宋_GBK"/>
        <charset val="134"/>
      </rPr>
      <t>再融资债券</t>
    </r>
  </si>
  <si>
    <r>
      <rPr>
        <sz val="12"/>
        <rFont val="方正仿宋_GBK"/>
        <charset val="134"/>
      </rPr>
      <t>到期金额</t>
    </r>
  </si>
  <si>
    <r>
      <rPr>
        <sz val="12"/>
        <rFont val="方正仿宋_GBK"/>
        <charset val="134"/>
      </rPr>
      <t>需求金额</t>
    </r>
  </si>
  <si>
    <t>唐山市小计</t>
  </si>
  <si>
    <t>唐山市本级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</si>
  <si>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</si>
  <si>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</si>
  <si>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</si>
  <si>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</si>
  <si>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</si>
  <si>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</si>
  <si>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</si>
  <si>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高新技术开发区</t>
  </si>
  <si>
    <t>海港开发区</t>
  </si>
  <si>
    <t>芦台开发区</t>
  </si>
  <si>
    <t>汉沽管理区</t>
  </si>
  <si>
    <t>滦南县</t>
  </si>
  <si>
    <t>乐亭县</t>
  </si>
  <si>
    <t>迁西县</t>
  </si>
  <si>
    <t>玉田县</t>
  </si>
  <si>
    <t>遵化市</t>
  </si>
  <si>
    <t>迁安市</t>
  </si>
  <si>
    <t>滦州市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</si>
</sst>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0"/>
      <name val="Arial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4"/>
      <color rgb="FFFF0000"/>
      <name val="黑体"/>
      <charset val="134"/>
    </font>
    <font>
      <sz val="20"/>
      <name val="Times New Roman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  <mruColors>
      <color rgb="00BDD7E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P29"/>
  <sheetViews>
    <sheetView showZeros="0" tabSelected="1" zoomScale="90" zoomScaleNormal="90" workbookViewId="0">
      <selection activeCell="D41" sqref="D41"/>
    </sheetView>
  </sheetViews>
  <sheetFormatPr defaultColWidth="8.71428571428571" defaultRowHeight="12.75"/>
  <cols>
    <col min="1" max="1" width="10.4285714285714" style="5" customWidth="1"/>
    <col min="2" max="2" width="14.8571428571429" style="5" customWidth="1"/>
    <col min="3" max="5" width="10.5714285714286" style="5" customWidth="1"/>
    <col min="6" max="8" width="9.28571428571429" style="5" customWidth="1"/>
    <col min="9" max="20" width="13.7142857142857" style="6" hidden="1" customWidth="1"/>
    <col min="21" max="22" width="13.7142857142857" style="6" customWidth="1"/>
    <col min="23" max="30" width="13.7142857142857" style="6" hidden="1" customWidth="1"/>
    <col min="31" max="32" width="13.7142857142857" style="6" customWidth="1"/>
    <col min="33" max="34" width="13.7142857142857" style="6" hidden="1" customWidth="1"/>
    <col min="35" max="40" width="13.7142857142857" style="6" customWidth="1"/>
    <col min="41" max="44" width="13.7142857142857" style="6" hidden="1" customWidth="1"/>
    <col min="45" max="46" width="13.7142857142857" style="6" customWidth="1"/>
    <col min="47" max="93" width="13.7142857142857" style="6" hidden="1" customWidth="1"/>
    <col min="94" max="95" width="8.71428571428571" style="7" hidden="1" customWidth="1"/>
    <col min="96" max="16384" width="8.71428571428571" style="7"/>
  </cols>
  <sheetData>
    <row r="1" ht="29.1" customHeight="1" spans="1:7">
      <c r="A1" s="8" t="s">
        <v>0</v>
      </c>
      <c r="B1" s="8"/>
      <c r="C1" s="8"/>
      <c r="D1" s="8"/>
      <c r="E1" s="8"/>
      <c r="F1" s="8"/>
      <c r="G1" s="8"/>
    </row>
    <row r="2" ht="26.25" spans="1:9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="1" customFormat="1" ht="14.25" spans="1:93">
      <c r="A3" s="10"/>
      <c r="B3" s="10"/>
      <c r="C3" s="10"/>
      <c r="D3" s="10"/>
      <c r="E3" s="10"/>
      <c r="F3" s="10"/>
      <c r="G3" s="10"/>
      <c r="H3" s="10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44" t="s">
        <v>2</v>
      </c>
    </row>
    <row r="4" s="2" customFormat="1" ht="111" customHeight="1" spans="1:93">
      <c r="A4" s="11" t="s">
        <v>3</v>
      </c>
      <c r="B4" s="11" t="s">
        <v>4</v>
      </c>
      <c r="C4" s="12" t="s">
        <v>5</v>
      </c>
      <c r="D4" s="13"/>
      <c r="E4" s="14"/>
      <c r="F4" s="12" t="s">
        <v>6</v>
      </c>
      <c r="G4" s="13"/>
      <c r="H4" s="14"/>
      <c r="I4" s="35" t="s">
        <v>7</v>
      </c>
      <c r="J4" s="36"/>
      <c r="K4" s="35" t="s">
        <v>8</v>
      </c>
      <c r="L4" s="36"/>
      <c r="M4" s="35" t="s">
        <v>9</v>
      </c>
      <c r="N4" s="36"/>
      <c r="O4" s="35" t="s">
        <v>10</v>
      </c>
      <c r="P4" s="36"/>
      <c r="Q4" s="35" t="s">
        <v>11</v>
      </c>
      <c r="R4" s="36"/>
      <c r="S4" s="35" t="s">
        <v>12</v>
      </c>
      <c r="T4" s="36"/>
      <c r="U4" s="35" t="s">
        <v>13</v>
      </c>
      <c r="V4" s="36"/>
      <c r="W4" s="35" t="s">
        <v>14</v>
      </c>
      <c r="X4" s="36"/>
      <c r="Y4" s="35" t="s">
        <v>15</v>
      </c>
      <c r="Z4" s="36"/>
      <c r="AA4" s="35" t="s">
        <v>16</v>
      </c>
      <c r="AB4" s="36"/>
      <c r="AC4" s="35" t="s">
        <v>17</v>
      </c>
      <c r="AD4" s="36"/>
      <c r="AE4" s="35" t="s">
        <v>18</v>
      </c>
      <c r="AF4" s="41"/>
      <c r="AG4" s="35" t="s">
        <v>19</v>
      </c>
      <c r="AH4" s="41"/>
      <c r="AI4" s="41"/>
      <c r="AJ4" s="36"/>
      <c r="AK4" s="35" t="s">
        <v>20</v>
      </c>
      <c r="AL4" s="41"/>
      <c r="AM4" s="35" t="s">
        <v>21</v>
      </c>
      <c r="AN4" s="41"/>
      <c r="AO4" s="41"/>
      <c r="AP4" s="36"/>
      <c r="AQ4" s="35" t="s">
        <v>22</v>
      </c>
      <c r="AR4" s="36"/>
      <c r="AS4" s="35" t="s">
        <v>23</v>
      </c>
      <c r="AT4" s="36"/>
      <c r="AU4" s="35" t="s">
        <v>24</v>
      </c>
      <c r="AV4" s="36"/>
      <c r="AW4" s="35" t="s">
        <v>25</v>
      </c>
      <c r="AX4" s="36"/>
      <c r="AY4" s="35" t="s">
        <v>26</v>
      </c>
      <c r="AZ4" s="36"/>
      <c r="BA4" s="35" t="s">
        <v>27</v>
      </c>
      <c r="BB4" s="36"/>
      <c r="BC4" s="35" t="s">
        <v>28</v>
      </c>
      <c r="BD4" s="36"/>
      <c r="BE4" s="35" t="s">
        <v>29</v>
      </c>
      <c r="BF4" s="36"/>
      <c r="BG4" s="35" t="s">
        <v>30</v>
      </c>
      <c r="BH4" s="36"/>
      <c r="BI4" s="35" t="s">
        <v>31</v>
      </c>
      <c r="BJ4" s="36"/>
      <c r="BK4" s="35" t="s">
        <v>32</v>
      </c>
      <c r="BL4" s="36"/>
      <c r="BM4" s="35" t="s">
        <v>33</v>
      </c>
      <c r="BN4" s="36"/>
      <c r="BO4" s="35" t="s">
        <v>34</v>
      </c>
      <c r="BP4" s="36"/>
      <c r="BQ4" s="35" t="s">
        <v>35</v>
      </c>
      <c r="BR4" s="36"/>
      <c r="BS4" s="35" t="s">
        <v>36</v>
      </c>
      <c r="BT4" s="36"/>
      <c r="BU4" s="35" t="s">
        <v>37</v>
      </c>
      <c r="BV4" s="36"/>
      <c r="BW4" s="35" t="s">
        <v>38</v>
      </c>
      <c r="BX4" s="36"/>
      <c r="BY4" s="35" t="s">
        <v>39</v>
      </c>
      <c r="BZ4" s="36"/>
      <c r="CA4" s="35" t="s">
        <v>40</v>
      </c>
      <c r="CB4" s="36"/>
      <c r="CC4" s="35" t="s">
        <v>41</v>
      </c>
      <c r="CD4" s="36"/>
      <c r="CE4" s="35" t="s">
        <v>42</v>
      </c>
      <c r="CF4" s="36"/>
      <c r="CG4" s="35" t="s">
        <v>43</v>
      </c>
      <c r="CH4" s="36"/>
      <c r="CI4" s="35" t="s">
        <v>44</v>
      </c>
      <c r="CJ4" s="36"/>
      <c r="CK4" s="35" t="s">
        <v>45</v>
      </c>
      <c r="CL4" s="36"/>
      <c r="CM4" s="35" t="s">
        <v>46</v>
      </c>
      <c r="CN4" s="36"/>
      <c r="CO4" s="45" t="s">
        <v>47</v>
      </c>
    </row>
    <row r="5" s="3" customFormat="1" ht="27.95" customHeight="1" spans="1:93">
      <c r="A5" s="15"/>
      <c r="B5" s="15"/>
      <c r="C5" s="16" t="s">
        <v>48</v>
      </c>
      <c r="D5" s="15" t="s">
        <v>49</v>
      </c>
      <c r="E5" s="15" t="s">
        <v>50</v>
      </c>
      <c r="F5" s="17" t="s">
        <v>48</v>
      </c>
      <c r="G5" s="15" t="s">
        <v>49</v>
      </c>
      <c r="H5" s="15" t="s">
        <v>50</v>
      </c>
      <c r="I5" s="37" t="s">
        <v>51</v>
      </c>
      <c r="J5" s="38"/>
      <c r="K5" s="37" t="s">
        <v>51</v>
      </c>
      <c r="L5" s="38"/>
      <c r="M5" s="37" t="s">
        <v>51</v>
      </c>
      <c r="N5" s="38"/>
      <c r="O5" s="37" t="s">
        <v>51</v>
      </c>
      <c r="P5" s="38"/>
      <c r="Q5" s="37" t="s">
        <v>51</v>
      </c>
      <c r="R5" s="38"/>
      <c r="S5" s="37" t="s">
        <v>51</v>
      </c>
      <c r="T5" s="38"/>
      <c r="U5" s="37" t="s">
        <v>52</v>
      </c>
      <c r="V5" s="38"/>
      <c r="W5" s="37" t="s">
        <v>51</v>
      </c>
      <c r="X5" s="38"/>
      <c r="Y5" s="37" t="s">
        <v>51</v>
      </c>
      <c r="Z5" s="38"/>
      <c r="AA5" s="37" t="s">
        <v>51</v>
      </c>
      <c r="AB5" s="38"/>
      <c r="AC5" s="37" t="s">
        <v>51</v>
      </c>
      <c r="AD5" s="38"/>
      <c r="AE5" s="37" t="s">
        <v>51</v>
      </c>
      <c r="AF5" s="42"/>
      <c r="AG5" s="37" t="s">
        <v>52</v>
      </c>
      <c r="AH5" s="42"/>
      <c r="AI5" s="42"/>
      <c r="AJ5" s="38"/>
      <c r="AK5" s="37" t="s">
        <v>51</v>
      </c>
      <c r="AL5" s="42"/>
      <c r="AM5" s="37" t="s">
        <v>52</v>
      </c>
      <c r="AN5" s="42"/>
      <c r="AO5" s="42"/>
      <c r="AP5" s="38"/>
      <c r="AQ5" s="37" t="s">
        <v>52</v>
      </c>
      <c r="AR5" s="38"/>
      <c r="AS5" s="37" t="s">
        <v>51</v>
      </c>
      <c r="AT5" s="38"/>
      <c r="AU5" s="37" t="s">
        <v>51</v>
      </c>
      <c r="AV5" s="38"/>
      <c r="AW5" s="37" t="s">
        <v>51</v>
      </c>
      <c r="AX5" s="38"/>
      <c r="AY5" s="37" t="s">
        <v>51</v>
      </c>
      <c r="AZ5" s="38"/>
      <c r="BA5" s="37" t="s">
        <v>52</v>
      </c>
      <c r="BB5" s="38"/>
      <c r="BC5" s="37" t="s">
        <v>51</v>
      </c>
      <c r="BD5" s="38"/>
      <c r="BE5" s="37" t="s">
        <v>51</v>
      </c>
      <c r="BF5" s="38"/>
      <c r="BG5" s="37" t="s">
        <v>51</v>
      </c>
      <c r="BH5" s="38"/>
      <c r="BI5" s="37" t="s">
        <v>51</v>
      </c>
      <c r="BJ5" s="38"/>
      <c r="BK5" s="37" t="s">
        <v>51</v>
      </c>
      <c r="BL5" s="38"/>
      <c r="BM5" s="37" t="s">
        <v>51</v>
      </c>
      <c r="BN5" s="38"/>
      <c r="BO5" s="37" t="s">
        <v>51</v>
      </c>
      <c r="BP5" s="38"/>
      <c r="BQ5" s="37" t="s">
        <v>51</v>
      </c>
      <c r="BR5" s="38"/>
      <c r="BS5" s="37" t="s">
        <v>51</v>
      </c>
      <c r="BT5" s="38"/>
      <c r="BU5" s="37" t="s">
        <v>51</v>
      </c>
      <c r="BV5" s="38"/>
      <c r="BW5" s="37" t="s">
        <v>52</v>
      </c>
      <c r="BX5" s="38"/>
      <c r="BY5" s="37" t="s">
        <v>52</v>
      </c>
      <c r="BZ5" s="38"/>
      <c r="CA5" s="37" t="s">
        <v>51</v>
      </c>
      <c r="CB5" s="38"/>
      <c r="CC5" s="37" t="s">
        <v>51</v>
      </c>
      <c r="CD5" s="38"/>
      <c r="CE5" s="37" t="s">
        <v>51</v>
      </c>
      <c r="CF5" s="38"/>
      <c r="CG5" s="37" t="s">
        <v>51</v>
      </c>
      <c r="CH5" s="38"/>
      <c r="CI5" s="37" t="s">
        <v>51</v>
      </c>
      <c r="CJ5" s="38"/>
      <c r="CK5" s="37" t="s">
        <v>51</v>
      </c>
      <c r="CL5" s="38"/>
      <c r="CM5" s="37" t="s">
        <v>51</v>
      </c>
      <c r="CN5" s="38"/>
      <c r="CO5" s="39"/>
    </row>
    <row r="6" s="4" customFormat="1" ht="27.95" customHeight="1" spans="1:93">
      <c r="A6" s="18"/>
      <c r="B6" s="18"/>
      <c r="C6" s="19"/>
      <c r="D6" s="18"/>
      <c r="E6" s="18"/>
      <c r="F6" s="20"/>
      <c r="G6" s="18"/>
      <c r="H6" s="18"/>
      <c r="I6" s="37" t="s">
        <v>53</v>
      </c>
      <c r="J6" s="38"/>
      <c r="K6" s="37" t="s">
        <v>53</v>
      </c>
      <c r="L6" s="38"/>
      <c r="M6" s="37" t="s">
        <v>53</v>
      </c>
      <c r="N6" s="38"/>
      <c r="O6" s="37" t="s">
        <v>53</v>
      </c>
      <c r="P6" s="38"/>
      <c r="Q6" s="37" t="s">
        <v>53</v>
      </c>
      <c r="R6" s="38"/>
      <c r="S6" s="37" t="s">
        <v>53</v>
      </c>
      <c r="T6" s="38"/>
      <c r="U6" s="37" t="s">
        <v>54</v>
      </c>
      <c r="V6" s="38"/>
      <c r="W6" s="37" t="s">
        <v>53</v>
      </c>
      <c r="X6" s="38"/>
      <c r="Y6" s="37" t="s">
        <v>53</v>
      </c>
      <c r="Z6" s="38"/>
      <c r="AA6" s="37" t="s">
        <v>53</v>
      </c>
      <c r="AB6" s="38"/>
      <c r="AC6" s="37" t="s">
        <v>53</v>
      </c>
      <c r="AD6" s="38"/>
      <c r="AE6" s="37" t="s">
        <v>53</v>
      </c>
      <c r="AF6" s="38"/>
      <c r="AG6" s="37" t="s">
        <v>53</v>
      </c>
      <c r="AH6" s="38"/>
      <c r="AI6" s="37" t="s">
        <v>54</v>
      </c>
      <c r="AJ6" s="38"/>
      <c r="AK6" s="37" t="s">
        <v>53</v>
      </c>
      <c r="AL6" s="38"/>
      <c r="AM6" s="37" t="s">
        <v>53</v>
      </c>
      <c r="AN6" s="38"/>
      <c r="AO6" s="37" t="s">
        <v>55</v>
      </c>
      <c r="AP6" s="38"/>
      <c r="AQ6" s="37" t="s">
        <v>54</v>
      </c>
      <c r="AR6" s="38"/>
      <c r="AS6" s="37" t="s">
        <v>53</v>
      </c>
      <c r="AT6" s="38"/>
      <c r="AU6" s="37" t="s">
        <v>53</v>
      </c>
      <c r="AV6" s="38"/>
      <c r="AW6" s="37" t="s">
        <v>53</v>
      </c>
      <c r="AX6" s="38"/>
      <c r="AY6" s="37" t="s">
        <v>53</v>
      </c>
      <c r="AZ6" s="38"/>
      <c r="BA6" s="37" t="s">
        <v>54</v>
      </c>
      <c r="BB6" s="38"/>
      <c r="BC6" s="37" t="s">
        <v>54</v>
      </c>
      <c r="BD6" s="38"/>
      <c r="BE6" s="37" t="s">
        <v>53</v>
      </c>
      <c r="BF6" s="38"/>
      <c r="BG6" s="37" t="s">
        <v>53</v>
      </c>
      <c r="BH6" s="38"/>
      <c r="BI6" s="37" t="s">
        <v>53</v>
      </c>
      <c r="BJ6" s="38"/>
      <c r="BK6" s="37" t="s">
        <v>53</v>
      </c>
      <c r="BL6" s="38"/>
      <c r="BM6" s="37" t="s">
        <v>53</v>
      </c>
      <c r="BN6" s="38"/>
      <c r="BO6" s="37" t="s">
        <v>53</v>
      </c>
      <c r="BP6" s="38"/>
      <c r="BQ6" s="37" t="s">
        <v>53</v>
      </c>
      <c r="BR6" s="38"/>
      <c r="BS6" s="37" t="s">
        <v>53</v>
      </c>
      <c r="BT6" s="38"/>
      <c r="BU6" s="37" t="s">
        <v>53</v>
      </c>
      <c r="BV6" s="38"/>
      <c r="BW6" s="37" t="s">
        <v>53</v>
      </c>
      <c r="BX6" s="38"/>
      <c r="BY6" s="37" t="s">
        <v>55</v>
      </c>
      <c r="BZ6" s="38"/>
      <c r="CA6" s="37" t="s">
        <v>53</v>
      </c>
      <c r="CB6" s="38"/>
      <c r="CC6" s="37" t="s">
        <v>53</v>
      </c>
      <c r="CD6" s="38"/>
      <c r="CE6" s="37" t="s">
        <v>53</v>
      </c>
      <c r="CF6" s="38"/>
      <c r="CG6" s="37" t="s">
        <v>53</v>
      </c>
      <c r="CH6" s="38"/>
      <c r="CI6" s="37" t="s">
        <v>53</v>
      </c>
      <c r="CJ6" s="38"/>
      <c r="CK6" s="37" t="s">
        <v>53</v>
      </c>
      <c r="CL6" s="38"/>
      <c r="CM6" s="37" t="s">
        <v>53</v>
      </c>
      <c r="CN6" s="38"/>
      <c r="CO6" s="39"/>
    </row>
    <row r="7" s="4" customFormat="1" ht="27.95" customHeight="1" spans="1:93">
      <c r="A7" s="21"/>
      <c r="B7" s="21"/>
      <c r="C7" s="22"/>
      <c r="D7" s="21"/>
      <c r="E7" s="21"/>
      <c r="F7" s="23"/>
      <c r="G7" s="21"/>
      <c r="H7" s="21"/>
      <c r="I7" s="39" t="s">
        <v>56</v>
      </c>
      <c r="J7" s="39" t="s">
        <v>57</v>
      </c>
      <c r="K7" s="39" t="s">
        <v>56</v>
      </c>
      <c r="L7" s="39" t="s">
        <v>57</v>
      </c>
      <c r="M7" s="39" t="s">
        <v>56</v>
      </c>
      <c r="N7" s="39" t="s">
        <v>57</v>
      </c>
      <c r="O7" s="39" t="s">
        <v>56</v>
      </c>
      <c r="P7" s="39" t="s">
        <v>57</v>
      </c>
      <c r="Q7" s="39" t="s">
        <v>56</v>
      </c>
      <c r="R7" s="39" t="s">
        <v>57</v>
      </c>
      <c r="S7" s="39" t="s">
        <v>56</v>
      </c>
      <c r="T7" s="39" t="s">
        <v>57</v>
      </c>
      <c r="U7" s="39" t="s">
        <v>56</v>
      </c>
      <c r="V7" s="39" t="s">
        <v>57</v>
      </c>
      <c r="W7" s="39" t="s">
        <v>56</v>
      </c>
      <c r="X7" s="39" t="s">
        <v>57</v>
      </c>
      <c r="Y7" s="39" t="s">
        <v>56</v>
      </c>
      <c r="Z7" s="39" t="s">
        <v>57</v>
      </c>
      <c r="AA7" s="39" t="s">
        <v>56</v>
      </c>
      <c r="AB7" s="39" t="s">
        <v>57</v>
      </c>
      <c r="AC7" s="39" t="s">
        <v>56</v>
      </c>
      <c r="AD7" s="39" t="s">
        <v>57</v>
      </c>
      <c r="AE7" s="39" t="s">
        <v>56</v>
      </c>
      <c r="AF7" s="39" t="s">
        <v>57</v>
      </c>
      <c r="AG7" s="39" t="s">
        <v>56</v>
      </c>
      <c r="AH7" s="39" t="s">
        <v>57</v>
      </c>
      <c r="AI7" s="39" t="s">
        <v>56</v>
      </c>
      <c r="AJ7" s="39" t="s">
        <v>57</v>
      </c>
      <c r="AK7" s="39" t="s">
        <v>56</v>
      </c>
      <c r="AL7" s="39" t="s">
        <v>57</v>
      </c>
      <c r="AM7" s="39" t="s">
        <v>56</v>
      </c>
      <c r="AN7" s="39" t="s">
        <v>57</v>
      </c>
      <c r="AO7" s="39" t="s">
        <v>56</v>
      </c>
      <c r="AP7" s="39" t="s">
        <v>57</v>
      </c>
      <c r="AQ7" s="39" t="s">
        <v>56</v>
      </c>
      <c r="AR7" s="39" t="s">
        <v>57</v>
      </c>
      <c r="AS7" s="39" t="s">
        <v>56</v>
      </c>
      <c r="AT7" s="39" t="s">
        <v>57</v>
      </c>
      <c r="AU7" s="39" t="s">
        <v>56</v>
      </c>
      <c r="AV7" s="39" t="s">
        <v>57</v>
      </c>
      <c r="AW7" s="39" t="s">
        <v>56</v>
      </c>
      <c r="AX7" s="39" t="s">
        <v>57</v>
      </c>
      <c r="AY7" s="39" t="s">
        <v>56</v>
      </c>
      <c r="AZ7" s="39" t="s">
        <v>57</v>
      </c>
      <c r="BA7" s="39" t="s">
        <v>56</v>
      </c>
      <c r="BB7" s="39" t="s">
        <v>57</v>
      </c>
      <c r="BC7" s="39" t="s">
        <v>56</v>
      </c>
      <c r="BD7" s="39" t="s">
        <v>57</v>
      </c>
      <c r="BE7" s="39" t="s">
        <v>56</v>
      </c>
      <c r="BF7" s="39" t="s">
        <v>57</v>
      </c>
      <c r="BG7" s="39" t="s">
        <v>56</v>
      </c>
      <c r="BH7" s="39" t="s">
        <v>57</v>
      </c>
      <c r="BI7" s="39" t="s">
        <v>56</v>
      </c>
      <c r="BJ7" s="39" t="s">
        <v>57</v>
      </c>
      <c r="BK7" s="39" t="s">
        <v>56</v>
      </c>
      <c r="BL7" s="39" t="s">
        <v>57</v>
      </c>
      <c r="BM7" s="39" t="s">
        <v>56</v>
      </c>
      <c r="BN7" s="39" t="s">
        <v>57</v>
      </c>
      <c r="BO7" s="39" t="s">
        <v>56</v>
      </c>
      <c r="BP7" s="39" t="s">
        <v>57</v>
      </c>
      <c r="BQ7" s="39" t="s">
        <v>56</v>
      </c>
      <c r="BR7" s="39" t="s">
        <v>57</v>
      </c>
      <c r="BS7" s="39" t="s">
        <v>56</v>
      </c>
      <c r="BT7" s="39" t="s">
        <v>57</v>
      </c>
      <c r="BU7" s="39" t="s">
        <v>56</v>
      </c>
      <c r="BV7" s="39" t="s">
        <v>57</v>
      </c>
      <c r="BW7" s="39" t="s">
        <v>56</v>
      </c>
      <c r="BX7" s="39" t="s">
        <v>57</v>
      </c>
      <c r="BY7" s="39" t="s">
        <v>56</v>
      </c>
      <c r="BZ7" s="39" t="s">
        <v>57</v>
      </c>
      <c r="CA7" s="39" t="s">
        <v>56</v>
      </c>
      <c r="CB7" s="39" t="s">
        <v>57</v>
      </c>
      <c r="CC7" s="39" t="s">
        <v>56</v>
      </c>
      <c r="CD7" s="39" t="s">
        <v>57</v>
      </c>
      <c r="CE7" s="39" t="s">
        <v>56</v>
      </c>
      <c r="CF7" s="39" t="s">
        <v>57</v>
      </c>
      <c r="CG7" s="39" t="s">
        <v>56</v>
      </c>
      <c r="CH7" s="39" t="s">
        <v>57</v>
      </c>
      <c r="CI7" s="39" t="s">
        <v>56</v>
      </c>
      <c r="CJ7" s="39" t="s">
        <v>57</v>
      </c>
      <c r="CK7" s="39" t="s">
        <v>56</v>
      </c>
      <c r="CL7" s="39" t="s">
        <v>57</v>
      </c>
      <c r="CM7" s="39" t="s">
        <v>56</v>
      </c>
      <c r="CN7" s="39" t="s">
        <v>57</v>
      </c>
      <c r="CO7" s="39"/>
    </row>
    <row r="8" s="1" customFormat="1" ht="15" hidden="1" customHeight="1" spans="1:94">
      <c r="A8" s="24">
        <v>1302</v>
      </c>
      <c r="B8" s="25" t="s">
        <v>58</v>
      </c>
      <c r="C8" s="26">
        <f t="shared" ref="C8:C27" si="0">D8+E8</f>
        <v>1204574</v>
      </c>
      <c r="D8" s="27">
        <f t="shared" ref="D8:I8" si="1">SUM(D9:D27)</f>
        <v>234684</v>
      </c>
      <c r="E8" s="27">
        <f t="shared" si="1"/>
        <v>969890</v>
      </c>
      <c r="F8" s="28">
        <f t="shared" ref="F8:F27" si="2">G8+H8</f>
        <v>11000</v>
      </c>
      <c r="G8" s="27">
        <f t="shared" si="1"/>
        <v>9700</v>
      </c>
      <c r="H8" s="27">
        <f t="shared" si="1"/>
        <v>1300</v>
      </c>
      <c r="I8" s="27">
        <f t="shared" si="1"/>
        <v>0</v>
      </c>
      <c r="J8" s="27"/>
      <c r="K8" s="27">
        <f>SUM(K9:K27)</f>
        <v>0</v>
      </c>
      <c r="L8" s="27"/>
      <c r="M8" s="27">
        <f>SUM(M9:M27)</f>
        <v>0</v>
      </c>
      <c r="N8" s="27"/>
      <c r="O8" s="27">
        <f>SUM(O9:O27)</f>
        <v>0</v>
      </c>
      <c r="P8" s="27"/>
      <c r="Q8" s="27">
        <f>SUM(Q9:Q27)</f>
        <v>0</v>
      </c>
      <c r="R8" s="27"/>
      <c r="S8" s="27">
        <f>SUM(S9:S27)</f>
        <v>0</v>
      </c>
      <c r="T8" s="27"/>
      <c r="U8" s="27">
        <f>SUM(U9:U27)</f>
        <v>85155</v>
      </c>
      <c r="V8" s="27"/>
      <c r="W8" s="27">
        <f>SUM(W9:W27)</f>
        <v>277000</v>
      </c>
      <c r="X8" s="27"/>
      <c r="Y8" s="27">
        <f>SUM(Y9:Y27)</f>
        <v>0</v>
      </c>
      <c r="Z8" s="27"/>
      <c r="AA8" s="27">
        <f>SUM(AA9:AA27)</f>
        <v>0</v>
      </c>
      <c r="AB8" s="27"/>
      <c r="AC8" s="27">
        <f>SUM(AC9:AC27)</f>
        <v>0</v>
      </c>
      <c r="AD8" s="27"/>
      <c r="AE8" s="27">
        <f>SUM(AE9:AE27)</f>
        <v>12990</v>
      </c>
      <c r="AF8" s="27"/>
      <c r="AG8" s="27">
        <f>SUM(AG9:AG27)</f>
        <v>0</v>
      </c>
      <c r="AH8" s="27"/>
      <c r="AI8" s="27">
        <f>SUM(AI9:AI27)</f>
        <v>123900</v>
      </c>
      <c r="AJ8" s="27"/>
      <c r="AK8" s="27">
        <f>SUM(AK9:AK27)</f>
        <v>1260</v>
      </c>
      <c r="AL8" s="27"/>
      <c r="AM8" s="27">
        <f>SUM(AM9:AM27)</f>
        <v>11629</v>
      </c>
      <c r="AN8" s="27"/>
      <c r="AO8" s="27">
        <f>SUM(AO9:AO27)</f>
        <v>0</v>
      </c>
      <c r="AP8" s="27"/>
      <c r="AQ8" s="27">
        <f>SUM(AQ9:AQ27)</f>
        <v>0</v>
      </c>
      <c r="AR8" s="27"/>
      <c r="AS8" s="27">
        <f>SUM(AS9:AS27)</f>
        <v>119600</v>
      </c>
      <c r="AT8" s="27"/>
      <c r="AU8" s="27">
        <f>SUM(AU9:AU27)</f>
        <v>295000</v>
      </c>
      <c r="AV8" s="27"/>
      <c r="AW8" s="27">
        <f>SUM(AW9:AW27)</f>
        <v>12870</v>
      </c>
      <c r="AX8" s="27"/>
      <c r="AY8" s="27">
        <f>SUM(AY9:AY27)</f>
        <v>84840</v>
      </c>
      <c r="AZ8" s="27"/>
      <c r="BA8" s="27">
        <f>SUM(BA9:BA27)</f>
        <v>0</v>
      </c>
      <c r="BB8" s="27"/>
      <c r="BC8" s="27">
        <f>SUM(BC9:BC27)</f>
        <v>0</v>
      </c>
      <c r="BD8" s="27"/>
      <c r="BE8" s="27">
        <f>SUM(BE9:BE27)</f>
        <v>11600</v>
      </c>
      <c r="BF8" s="27"/>
      <c r="BG8" s="27">
        <f>SUM(BG9:BG27)</f>
        <v>0</v>
      </c>
      <c r="BH8" s="27"/>
      <c r="BI8" s="27">
        <f>SUM(BI9:BI27)</f>
        <v>0</v>
      </c>
      <c r="BJ8" s="27"/>
      <c r="BK8" s="27">
        <f>SUM(BK9:BK27)</f>
        <v>0</v>
      </c>
      <c r="BL8" s="27"/>
      <c r="BM8" s="27">
        <f>SUM(BM9:BM27)</f>
        <v>0</v>
      </c>
      <c r="BN8" s="27"/>
      <c r="BO8" s="27">
        <f>SUM(BO9:BO27)</f>
        <v>9000</v>
      </c>
      <c r="BP8" s="27"/>
      <c r="BQ8" s="27">
        <f>SUM(BQ9:BQ27)</f>
        <v>0</v>
      </c>
      <c r="BR8" s="27"/>
      <c r="BS8" s="27">
        <f>SUM(BS9:BS27)</f>
        <v>0</v>
      </c>
      <c r="BT8" s="27"/>
      <c r="BU8" s="27">
        <f>SUM(BU9:BU27)</f>
        <v>58700</v>
      </c>
      <c r="BV8" s="27"/>
      <c r="BW8" s="27">
        <f>SUM(BW9:BW27)</f>
        <v>0</v>
      </c>
      <c r="BX8" s="27"/>
      <c r="BY8" s="27">
        <f>SUM(BY9:BY27)</f>
        <v>14000</v>
      </c>
      <c r="BZ8" s="27"/>
      <c r="CA8" s="27">
        <f>SUM(CA9:CA27)</f>
        <v>46890</v>
      </c>
      <c r="CB8" s="27"/>
      <c r="CC8" s="27">
        <f>SUM(CC9:CC27)</f>
        <v>15000</v>
      </c>
      <c r="CD8" s="27"/>
      <c r="CE8" s="27">
        <f>SUM(CE9:CE27)</f>
        <v>0</v>
      </c>
      <c r="CF8" s="27"/>
      <c r="CG8" s="27">
        <f>SUM(CG9:CG27)</f>
        <v>0</v>
      </c>
      <c r="CH8" s="27"/>
      <c r="CI8" s="27">
        <f>SUM(CI9:CI27)</f>
        <v>0</v>
      </c>
      <c r="CJ8" s="27"/>
      <c r="CK8" s="27">
        <f>SUM(CK9:CK27)</f>
        <v>0</v>
      </c>
      <c r="CL8" s="27"/>
      <c r="CM8" s="27">
        <f>SUM(CM9:CM27)</f>
        <v>25140</v>
      </c>
      <c r="CN8" s="27"/>
      <c r="CO8" s="27">
        <f>SUM(CO9:CO27)</f>
        <v>1204574</v>
      </c>
      <c r="CP8" s="46">
        <f t="shared" ref="CP8:CP27" si="3">CO8-C8</f>
        <v>0</v>
      </c>
    </row>
    <row r="9" s="1" customFormat="1" ht="15" hidden="1" customHeight="1" spans="1:94">
      <c r="A9" s="29">
        <v>130200</v>
      </c>
      <c r="B9" s="30" t="s">
        <v>59</v>
      </c>
      <c r="C9" s="31">
        <f t="shared" si="0"/>
        <v>171050</v>
      </c>
      <c r="D9" s="32">
        <f t="shared" ref="D9:D27" si="4">U9+AG9+AI9+AM9+AO9+AQ9+BA9+BW9+BY9</f>
        <v>118710</v>
      </c>
      <c r="E9" s="32">
        <f t="shared" ref="E9:E27" si="5">I9+K9+M9+O9+Q9+S9+W9+Y9+AA9+AC9+AE9+AK9+AS9+AU9+AW9+AY9+BC9+BE9+BG9+BI9+BK9+BM9+BO9+BQ9+BS9+BU9+CA9+CC9+CE9+CG9+CI9+CK9+CM9</f>
        <v>52340</v>
      </c>
      <c r="F9" s="32">
        <f t="shared" si="2"/>
        <v>0</v>
      </c>
      <c r="G9" s="32">
        <f t="shared" ref="G9:G27" si="6">V9+AH9+AJ9+AN9+AP9+AR9+BB9+BX9+BZ9</f>
        <v>0</v>
      </c>
      <c r="H9" s="32">
        <f t="shared" ref="H9:H27" si="7">J9+L9+N9+P9+R9+T9+X9+Z9+AB9+AD9+AF9+AL9+AT9+AV9+AX9+AZ9+BD9+BF9+BH9+BJ9+BL9+BN9+BP9+BR9+BT9+BV9+CB9+CD9+CF9+CH9+CJ9+CL9+CN9</f>
        <v>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>
        <v>10025</v>
      </c>
      <c r="V9" s="40"/>
      <c r="W9" s="40"/>
      <c r="X9" s="40"/>
      <c r="Y9" s="40"/>
      <c r="Z9" s="40"/>
      <c r="AA9" s="40"/>
      <c r="AB9" s="40"/>
      <c r="AC9" s="40"/>
      <c r="AD9" s="40"/>
      <c r="AE9" s="40">
        <v>9540</v>
      </c>
      <c r="AF9" s="40"/>
      <c r="AG9" s="40"/>
      <c r="AH9" s="40"/>
      <c r="AI9" s="40">
        <v>104500</v>
      </c>
      <c r="AJ9" s="40"/>
      <c r="AK9" s="40"/>
      <c r="AL9" s="40"/>
      <c r="AM9" s="40">
        <v>4185</v>
      </c>
      <c r="AN9" s="40"/>
      <c r="AO9" s="40"/>
      <c r="AP9" s="40"/>
      <c r="AQ9" s="40"/>
      <c r="AR9" s="40"/>
      <c r="AS9" s="40">
        <v>42800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>
        <v>469750</v>
      </c>
      <c r="CP9" s="46">
        <f t="shared" si="3"/>
        <v>298700</v>
      </c>
    </row>
    <row r="10" s="1" customFormat="1" ht="15" hidden="1" customHeight="1" spans="1:94">
      <c r="A10" s="29">
        <v>130202</v>
      </c>
      <c r="B10" s="30" t="s">
        <v>60</v>
      </c>
      <c r="C10" s="31">
        <f t="shared" si="0"/>
        <v>61200</v>
      </c>
      <c r="D10" s="32">
        <f t="shared" si="4"/>
        <v>2500</v>
      </c>
      <c r="E10" s="32">
        <f t="shared" si="5"/>
        <v>58700</v>
      </c>
      <c r="F10" s="32">
        <f t="shared" si="2"/>
        <v>0</v>
      </c>
      <c r="G10" s="32">
        <f t="shared" si="6"/>
        <v>0</v>
      </c>
      <c r="H10" s="32">
        <f t="shared" si="7"/>
        <v>0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>
        <v>2500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>
        <v>10000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>
        <v>48700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>
        <v>12500</v>
      </c>
      <c r="CP10" s="46">
        <f t="shared" si="3"/>
        <v>-48700</v>
      </c>
    </row>
    <row r="11" s="1" customFormat="1" ht="15" hidden="1" customHeight="1" spans="1:94">
      <c r="A11" s="29">
        <v>130203</v>
      </c>
      <c r="B11" s="30" t="s">
        <v>61</v>
      </c>
      <c r="C11" s="31">
        <f t="shared" si="0"/>
        <v>302000</v>
      </c>
      <c r="D11" s="32">
        <f t="shared" si="4"/>
        <v>0</v>
      </c>
      <c r="E11" s="32">
        <f t="shared" si="5"/>
        <v>302000</v>
      </c>
      <c r="F11" s="32">
        <f t="shared" si="2"/>
        <v>0</v>
      </c>
      <c r="G11" s="32">
        <f t="shared" si="6"/>
        <v>0</v>
      </c>
      <c r="H11" s="32">
        <f t="shared" si="7"/>
        <v>0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>
        <v>200000</v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>
        <v>62040</v>
      </c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>
        <v>30960</v>
      </c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>
        <v>9000</v>
      </c>
      <c r="CN11" s="40"/>
      <c r="CO11" s="40">
        <v>102000</v>
      </c>
      <c r="CP11" s="46">
        <f t="shared" si="3"/>
        <v>-200000</v>
      </c>
    </row>
    <row r="12" s="1" customFormat="1" ht="15" hidden="1" customHeight="1" spans="1:94">
      <c r="A12" s="29">
        <v>130204</v>
      </c>
      <c r="B12" s="30" t="s">
        <v>62</v>
      </c>
      <c r="C12" s="31">
        <f t="shared" si="0"/>
        <v>2500</v>
      </c>
      <c r="D12" s="32">
        <f t="shared" si="4"/>
        <v>2500</v>
      </c>
      <c r="E12" s="32">
        <f t="shared" si="5"/>
        <v>0</v>
      </c>
      <c r="F12" s="32">
        <f t="shared" si="2"/>
        <v>0</v>
      </c>
      <c r="G12" s="32">
        <f t="shared" si="6"/>
        <v>0</v>
      </c>
      <c r="H12" s="32">
        <f t="shared" si="7"/>
        <v>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>
        <v>2500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>
        <v>2500</v>
      </c>
      <c r="CP12" s="46">
        <f t="shared" si="3"/>
        <v>0</v>
      </c>
    </row>
    <row r="13" s="1" customFormat="1" ht="15" hidden="1" customHeight="1" spans="1:94">
      <c r="A13" s="29">
        <v>130205</v>
      </c>
      <c r="B13" s="30" t="s">
        <v>63</v>
      </c>
      <c r="C13" s="31">
        <f t="shared" si="0"/>
        <v>62500</v>
      </c>
      <c r="D13" s="32">
        <f t="shared" si="4"/>
        <v>500</v>
      </c>
      <c r="E13" s="32">
        <f t="shared" si="5"/>
        <v>62000</v>
      </c>
      <c r="F13" s="32">
        <f t="shared" si="2"/>
        <v>0</v>
      </c>
      <c r="G13" s="32">
        <f t="shared" si="6"/>
        <v>0</v>
      </c>
      <c r="H13" s="32">
        <f t="shared" si="7"/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>
        <v>50000</v>
      </c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>
        <v>500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>
        <v>3000</v>
      </c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>
        <v>9000</v>
      </c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>
        <v>12500</v>
      </c>
      <c r="CP13" s="46">
        <f t="shared" si="3"/>
        <v>-50000</v>
      </c>
    </row>
    <row r="14" s="1" customFormat="1" ht="15" hidden="1" customHeight="1" spans="1:94">
      <c r="A14" s="29">
        <v>130207</v>
      </c>
      <c r="B14" s="30" t="s">
        <v>64</v>
      </c>
      <c r="C14" s="31">
        <f t="shared" si="0"/>
        <v>15500</v>
      </c>
      <c r="D14" s="32">
        <f t="shared" si="4"/>
        <v>500</v>
      </c>
      <c r="E14" s="32">
        <f t="shared" si="5"/>
        <v>15000</v>
      </c>
      <c r="F14" s="32">
        <f t="shared" si="2"/>
        <v>0</v>
      </c>
      <c r="G14" s="32">
        <f t="shared" si="6"/>
        <v>0</v>
      </c>
      <c r="H14" s="32">
        <f t="shared" si="7"/>
        <v>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>
        <v>500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>
        <v>15000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>
        <v>15500</v>
      </c>
      <c r="CP14" s="46">
        <f t="shared" si="3"/>
        <v>0</v>
      </c>
    </row>
    <row r="15" s="1" customFormat="1" ht="15" hidden="1" customHeight="1" spans="1:94">
      <c r="A15" s="29">
        <v>130208</v>
      </c>
      <c r="B15" s="30" t="s">
        <v>65</v>
      </c>
      <c r="C15" s="31">
        <f t="shared" si="0"/>
        <v>12140</v>
      </c>
      <c r="D15" s="32">
        <f t="shared" si="4"/>
        <v>500</v>
      </c>
      <c r="E15" s="32">
        <f t="shared" si="5"/>
        <v>11640</v>
      </c>
      <c r="F15" s="32">
        <f t="shared" si="2"/>
        <v>0</v>
      </c>
      <c r="G15" s="32">
        <f t="shared" si="6"/>
        <v>0</v>
      </c>
      <c r="H15" s="32">
        <f t="shared" si="7"/>
        <v>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>
        <v>500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>
        <v>11640</v>
      </c>
      <c r="CN15" s="40"/>
      <c r="CO15" s="40">
        <v>12140</v>
      </c>
      <c r="CP15" s="46">
        <f t="shared" si="3"/>
        <v>0</v>
      </c>
    </row>
    <row r="16" s="1" customFormat="1" ht="15" hidden="1" customHeight="1" spans="1:94">
      <c r="A16" s="29">
        <v>130209</v>
      </c>
      <c r="B16" s="30" t="s">
        <v>66</v>
      </c>
      <c r="C16" s="31">
        <f t="shared" si="0"/>
        <v>241080</v>
      </c>
      <c r="D16" s="32">
        <f t="shared" si="4"/>
        <v>20700</v>
      </c>
      <c r="E16" s="32">
        <f t="shared" si="5"/>
        <v>220380</v>
      </c>
      <c r="F16" s="32">
        <f t="shared" si="2"/>
        <v>0</v>
      </c>
      <c r="G16" s="32">
        <f t="shared" si="6"/>
        <v>0</v>
      </c>
      <c r="H16" s="32">
        <f t="shared" si="7"/>
        <v>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>
        <v>10700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>
        <v>10000</v>
      </c>
      <c r="AT16" s="40"/>
      <c r="AU16" s="40">
        <v>200000</v>
      </c>
      <c r="AV16" s="40"/>
      <c r="AW16" s="40">
        <v>6570</v>
      </c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>
        <v>10000</v>
      </c>
      <c r="BZ16" s="40"/>
      <c r="CA16" s="40">
        <v>3810</v>
      </c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>
        <v>241080</v>
      </c>
      <c r="CP16" s="46">
        <f t="shared" si="3"/>
        <v>0</v>
      </c>
    </row>
    <row r="17" s="1" customFormat="1" ht="15" hidden="1" customHeight="1" spans="1:94">
      <c r="A17" s="29">
        <v>130211</v>
      </c>
      <c r="B17" s="30" t="s">
        <v>67</v>
      </c>
      <c r="C17" s="31">
        <f t="shared" si="0"/>
        <v>10000</v>
      </c>
      <c r="D17" s="32">
        <f t="shared" si="4"/>
        <v>0</v>
      </c>
      <c r="E17" s="32">
        <f t="shared" si="5"/>
        <v>10000</v>
      </c>
      <c r="F17" s="32">
        <f t="shared" si="2"/>
        <v>0</v>
      </c>
      <c r="G17" s="32">
        <f t="shared" si="6"/>
        <v>0</v>
      </c>
      <c r="H17" s="32">
        <f t="shared" si="7"/>
        <v>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>
        <v>10000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>
        <v>10000</v>
      </c>
      <c r="CP17" s="46">
        <f t="shared" si="3"/>
        <v>0</v>
      </c>
    </row>
    <row r="18" s="1" customFormat="1" ht="15" hidden="1" customHeight="1" spans="1:94">
      <c r="A18" s="29">
        <v>130212</v>
      </c>
      <c r="B18" s="30" t="s">
        <v>68</v>
      </c>
      <c r="C18" s="31">
        <f t="shared" si="0"/>
        <v>23000</v>
      </c>
      <c r="D18" s="32">
        <f t="shared" si="4"/>
        <v>3500</v>
      </c>
      <c r="E18" s="32">
        <f t="shared" si="5"/>
        <v>19500</v>
      </c>
      <c r="F18" s="32">
        <f t="shared" si="2"/>
        <v>0</v>
      </c>
      <c r="G18" s="32">
        <f t="shared" si="6"/>
        <v>0</v>
      </c>
      <c r="H18" s="32">
        <f t="shared" si="7"/>
        <v>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>
        <v>3500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>
        <v>19500</v>
      </c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>
        <v>23000</v>
      </c>
      <c r="CP18" s="46">
        <f t="shared" si="3"/>
        <v>0</v>
      </c>
    </row>
    <row r="19" s="1" customFormat="1" ht="15" hidden="1" customHeight="1" spans="1:94">
      <c r="A19" s="29">
        <v>130214</v>
      </c>
      <c r="B19" s="30" t="s">
        <v>69</v>
      </c>
      <c r="C19" s="31">
        <f t="shared" si="0"/>
        <v>3300</v>
      </c>
      <c r="D19" s="32">
        <f t="shared" si="4"/>
        <v>0</v>
      </c>
      <c r="E19" s="32">
        <f t="shared" si="5"/>
        <v>3300</v>
      </c>
      <c r="F19" s="32">
        <f t="shared" si="2"/>
        <v>0</v>
      </c>
      <c r="G19" s="32">
        <f t="shared" si="6"/>
        <v>0</v>
      </c>
      <c r="H19" s="32">
        <f t="shared" si="7"/>
        <v>0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>
        <v>3300</v>
      </c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>
        <v>3300</v>
      </c>
      <c r="CP19" s="46">
        <f t="shared" si="3"/>
        <v>0</v>
      </c>
    </row>
    <row r="20" s="1" customFormat="1" ht="15" hidden="1" customHeight="1" spans="1:94">
      <c r="A20" s="29">
        <v>130215</v>
      </c>
      <c r="B20" s="30" t="s">
        <v>70</v>
      </c>
      <c r="C20" s="31">
        <f t="shared" si="0"/>
        <v>5400</v>
      </c>
      <c r="D20" s="32">
        <f t="shared" si="4"/>
        <v>0</v>
      </c>
      <c r="E20" s="32">
        <f t="shared" si="5"/>
        <v>5400</v>
      </c>
      <c r="F20" s="32">
        <f t="shared" si="2"/>
        <v>0</v>
      </c>
      <c r="G20" s="32">
        <f t="shared" si="6"/>
        <v>0</v>
      </c>
      <c r="H20" s="32">
        <f t="shared" si="7"/>
        <v>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>
        <v>900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>
        <v>4500</v>
      </c>
      <c r="CN20" s="40"/>
      <c r="CO20" s="40">
        <v>5400</v>
      </c>
      <c r="CP20" s="46">
        <f t="shared" si="3"/>
        <v>0</v>
      </c>
    </row>
    <row r="21" s="1" customFormat="1" ht="15" hidden="1" customHeight="1" spans="1:94">
      <c r="A21" s="29">
        <v>130224</v>
      </c>
      <c r="B21" s="30" t="s">
        <v>71</v>
      </c>
      <c r="C21" s="31">
        <f t="shared" si="0"/>
        <v>50345</v>
      </c>
      <c r="D21" s="32">
        <f t="shared" si="4"/>
        <v>20345</v>
      </c>
      <c r="E21" s="32">
        <f t="shared" si="5"/>
        <v>30000</v>
      </c>
      <c r="F21" s="32">
        <f t="shared" si="2"/>
        <v>0</v>
      </c>
      <c r="G21" s="32">
        <f t="shared" si="6"/>
        <v>0</v>
      </c>
      <c r="H21" s="32">
        <f t="shared" si="7"/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>
        <v>19645</v>
      </c>
      <c r="V21" s="40"/>
      <c r="W21" s="40">
        <v>10000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>
        <v>700</v>
      </c>
      <c r="AJ21" s="40"/>
      <c r="AK21" s="40"/>
      <c r="AL21" s="40"/>
      <c r="AM21" s="40"/>
      <c r="AN21" s="40"/>
      <c r="AO21" s="40"/>
      <c r="AP21" s="40"/>
      <c r="AQ21" s="40"/>
      <c r="AR21" s="40"/>
      <c r="AS21" s="40">
        <v>8400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>
        <v>11600</v>
      </c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>
        <v>50345</v>
      </c>
      <c r="CP21" s="46">
        <f t="shared" si="3"/>
        <v>0</v>
      </c>
    </row>
    <row r="22" s="1" customFormat="1" ht="15" hidden="1" customHeight="1" spans="1:94">
      <c r="A22" s="29">
        <v>130225</v>
      </c>
      <c r="B22" s="30" t="s">
        <v>72</v>
      </c>
      <c r="C22" s="31">
        <f t="shared" si="0"/>
        <v>108950</v>
      </c>
      <c r="D22" s="32">
        <f t="shared" si="4"/>
        <v>800</v>
      </c>
      <c r="E22" s="32">
        <f t="shared" si="5"/>
        <v>108150</v>
      </c>
      <c r="F22" s="32">
        <f t="shared" si="2"/>
        <v>0</v>
      </c>
      <c r="G22" s="32">
        <f t="shared" si="6"/>
        <v>0</v>
      </c>
      <c r="H22" s="32">
        <f t="shared" si="7"/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>
        <v>2850</v>
      </c>
      <c r="AF22" s="40"/>
      <c r="AG22" s="40"/>
      <c r="AH22" s="40"/>
      <c r="AI22" s="40">
        <v>800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>
        <v>10300</v>
      </c>
      <c r="AT22" s="40"/>
      <c r="AU22" s="40">
        <v>95000</v>
      </c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>
        <v>108950</v>
      </c>
      <c r="CP22" s="46">
        <f t="shared" si="3"/>
        <v>0</v>
      </c>
    </row>
    <row r="23" s="1" customFormat="1" ht="15" hidden="1" customHeight="1" spans="1:94">
      <c r="A23" s="29">
        <v>130227</v>
      </c>
      <c r="B23" s="30" t="s">
        <v>73</v>
      </c>
      <c r="C23" s="31">
        <f t="shared" si="0"/>
        <v>18900</v>
      </c>
      <c r="D23" s="32">
        <f t="shared" si="4"/>
        <v>5900</v>
      </c>
      <c r="E23" s="32">
        <f t="shared" si="5"/>
        <v>13000</v>
      </c>
      <c r="F23" s="32">
        <f t="shared" si="2"/>
        <v>0</v>
      </c>
      <c r="G23" s="32">
        <f t="shared" si="6"/>
        <v>0</v>
      </c>
      <c r="H23" s="32">
        <f t="shared" si="7"/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>
        <v>1900</v>
      </c>
      <c r="AJ23" s="40"/>
      <c r="AK23" s="40"/>
      <c r="AL23" s="40"/>
      <c r="AM23" s="40"/>
      <c r="AN23" s="40"/>
      <c r="AO23" s="40"/>
      <c r="AP23" s="40"/>
      <c r="AQ23" s="40"/>
      <c r="AR23" s="40"/>
      <c r="AS23" s="40">
        <v>3000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>
        <v>10000</v>
      </c>
      <c r="BV23" s="40"/>
      <c r="BW23" s="40"/>
      <c r="BX23" s="40"/>
      <c r="BY23" s="40">
        <v>4000</v>
      </c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>
        <v>18900</v>
      </c>
      <c r="CP23" s="46">
        <f t="shared" si="3"/>
        <v>0</v>
      </c>
    </row>
    <row r="24" s="1" customFormat="1" ht="15" customHeight="1" spans="1:94">
      <c r="A24" s="29">
        <v>130229</v>
      </c>
      <c r="B24" s="30" t="s">
        <v>74</v>
      </c>
      <c r="C24" s="31">
        <f t="shared" si="0"/>
        <v>12474</v>
      </c>
      <c r="D24" s="32">
        <f t="shared" si="4"/>
        <v>10814</v>
      </c>
      <c r="E24" s="32">
        <f t="shared" si="5"/>
        <v>1660</v>
      </c>
      <c r="F24" s="32">
        <f t="shared" si="2"/>
        <v>11000</v>
      </c>
      <c r="G24" s="32">
        <f t="shared" si="6"/>
        <v>9700</v>
      </c>
      <c r="H24" s="32">
        <f t="shared" si="7"/>
        <v>1300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>
        <v>3420</v>
      </c>
      <c r="V24" s="40">
        <v>3400</v>
      </c>
      <c r="W24" s="40"/>
      <c r="X24" s="40"/>
      <c r="Y24" s="40"/>
      <c r="Z24" s="40"/>
      <c r="AA24" s="40"/>
      <c r="AB24" s="40"/>
      <c r="AC24" s="40"/>
      <c r="AD24" s="40"/>
      <c r="AE24" s="40">
        <v>600</v>
      </c>
      <c r="AF24" s="43">
        <v>600</v>
      </c>
      <c r="AG24" s="40"/>
      <c r="AH24" s="40"/>
      <c r="AI24" s="40">
        <v>1000</v>
      </c>
      <c r="AJ24" s="40"/>
      <c r="AK24" s="40">
        <v>360</v>
      </c>
      <c r="AL24" s="40"/>
      <c r="AM24" s="40">
        <v>6394</v>
      </c>
      <c r="AN24" s="40">
        <v>6300</v>
      </c>
      <c r="AO24" s="40"/>
      <c r="AP24" s="40"/>
      <c r="AQ24" s="40"/>
      <c r="AR24" s="40"/>
      <c r="AS24" s="40">
        <v>700</v>
      </c>
      <c r="AT24" s="43">
        <v>700</v>
      </c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>
        <v>12474</v>
      </c>
      <c r="CP24" s="46">
        <f t="shared" si="3"/>
        <v>0</v>
      </c>
    </row>
    <row r="25" s="1" customFormat="1" ht="15" hidden="1" customHeight="1" spans="1:94">
      <c r="A25" s="29">
        <v>130281</v>
      </c>
      <c r="B25" s="30" t="s">
        <v>75</v>
      </c>
      <c r="C25" s="31">
        <f t="shared" si="0"/>
        <v>70815</v>
      </c>
      <c r="D25" s="32">
        <f t="shared" si="4"/>
        <v>43165</v>
      </c>
      <c r="E25" s="32">
        <f t="shared" si="5"/>
        <v>27650</v>
      </c>
      <c r="F25" s="32">
        <f t="shared" si="2"/>
        <v>0</v>
      </c>
      <c r="G25" s="32">
        <f t="shared" si="6"/>
        <v>0</v>
      </c>
      <c r="H25" s="32">
        <f t="shared" si="7"/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>
        <v>41365</v>
      </c>
      <c r="V25" s="40"/>
      <c r="W25" s="40">
        <v>17000</v>
      </c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>
        <v>1800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>
        <v>10650</v>
      </c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>
        <v>70815</v>
      </c>
      <c r="CP25" s="46">
        <f t="shared" si="3"/>
        <v>0</v>
      </c>
    </row>
    <row r="26" s="1" customFormat="1" ht="15" hidden="1" customHeight="1" spans="1:94">
      <c r="A26" s="29">
        <v>130283</v>
      </c>
      <c r="B26" s="30" t="s">
        <v>76</v>
      </c>
      <c r="C26" s="31">
        <f t="shared" si="0"/>
        <v>16650</v>
      </c>
      <c r="D26" s="32">
        <f t="shared" si="4"/>
        <v>4250</v>
      </c>
      <c r="E26" s="32">
        <f t="shared" si="5"/>
        <v>12400</v>
      </c>
      <c r="F26" s="32">
        <f t="shared" si="2"/>
        <v>0</v>
      </c>
      <c r="G26" s="32">
        <f t="shared" si="6"/>
        <v>0</v>
      </c>
      <c r="H26" s="32">
        <f t="shared" si="7"/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>
        <v>3200</v>
      </c>
      <c r="AJ26" s="40"/>
      <c r="AK26" s="40"/>
      <c r="AL26" s="40"/>
      <c r="AM26" s="40">
        <v>1050</v>
      </c>
      <c r="AN26" s="40"/>
      <c r="AO26" s="40"/>
      <c r="AP26" s="40"/>
      <c r="AQ26" s="40"/>
      <c r="AR26" s="40"/>
      <c r="AS26" s="40">
        <v>12400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>
        <v>16650</v>
      </c>
      <c r="CP26" s="46">
        <f t="shared" si="3"/>
        <v>0</v>
      </c>
    </row>
    <row r="27" s="1" customFormat="1" ht="15" hidden="1" customHeight="1" spans="1:94">
      <c r="A27" s="29">
        <v>130284</v>
      </c>
      <c r="B27" s="30" t="s">
        <v>77</v>
      </c>
      <c r="C27" s="31">
        <f t="shared" si="0"/>
        <v>16770</v>
      </c>
      <c r="D27" s="32">
        <f t="shared" si="4"/>
        <v>0</v>
      </c>
      <c r="E27" s="32">
        <f t="shared" si="5"/>
        <v>16770</v>
      </c>
      <c r="F27" s="32">
        <f t="shared" si="2"/>
        <v>0</v>
      </c>
      <c r="G27" s="32">
        <f t="shared" si="6"/>
        <v>0</v>
      </c>
      <c r="H27" s="32">
        <f t="shared" si="7"/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>
        <v>12000</v>
      </c>
      <c r="AT27" s="40"/>
      <c r="AU27" s="40"/>
      <c r="AV27" s="40"/>
      <c r="AW27" s="40"/>
      <c r="AX27" s="40"/>
      <c r="AY27" s="40">
        <v>3300</v>
      </c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>
        <v>1470</v>
      </c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>
        <v>16770</v>
      </c>
      <c r="CP27" s="46">
        <f t="shared" si="3"/>
        <v>0</v>
      </c>
    </row>
    <row r="29" spans="1:1">
      <c r="A29" s="33"/>
    </row>
  </sheetData>
  <autoFilter ref="A7:CP27">
    <filterColumn colId="0">
      <customFilters>
        <customFilter operator="equal" val="130229"/>
      </customFilters>
    </filterColumn>
    <extLst/>
  </autoFilter>
  <mergeCells count="134">
    <mergeCell ref="A1:G1"/>
    <mergeCell ref="A2:CO2"/>
    <mergeCell ref="C4:E4"/>
    <mergeCell ref="F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J4"/>
    <mergeCell ref="AK4:AL4"/>
    <mergeCell ref="AM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J5"/>
    <mergeCell ref="AK5:AL5"/>
    <mergeCell ref="AM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A5:A7"/>
    <mergeCell ref="B5:B7"/>
    <mergeCell ref="C5:C7"/>
    <mergeCell ref="D5:D7"/>
    <mergeCell ref="E5:E7"/>
    <mergeCell ref="F5:F7"/>
    <mergeCell ref="G5:G7"/>
    <mergeCell ref="H5:H7"/>
  </mergeCells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小璐</cp:lastModifiedBy>
  <dcterms:created xsi:type="dcterms:W3CDTF">2023-10-07T01:41:00Z</dcterms:created>
  <dcterms:modified xsi:type="dcterms:W3CDTF">2023-10-11T00:37:07Z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B534DE4F0450470D8EC10E19171286F0_12</vt:lpwstr>
  </property>
  <property fmtid="{D5CDD505-2E9C-101B-9397-08002B2CF9AE}" pid="3" name="KSOProductBuildVer">
    <vt:lpwstr>2052-11.8.2.11542</vt:lpwstr>
  </property>
</Properties>
</file>