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新" sheetId="4" r:id="rId1"/>
  </sheets>
  <definedNames>
    <definedName name="_xlnm._FilterDatabase" localSheetId="0" hidden="1">新!$A$1:$Q$71</definedName>
    <definedName name="_xlnm.Print_Area" localSheetId="0">新!$A$1:$Q$65</definedName>
  </definedNames>
  <calcPr calcId="144525"/>
</workbook>
</file>

<file path=xl/sharedStrings.xml><?xml version="1.0" encoding="utf-8"?>
<sst xmlns="http://schemas.openxmlformats.org/spreadsheetml/2006/main" count="329" uniqueCount="325">
  <si>
    <t>志达创业孵化基地2024年下半年房租物业水电补贴明细表</t>
  </si>
  <si>
    <t>序号</t>
  </si>
  <si>
    <t>创业项目名称</t>
  </si>
  <si>
    <t>负责人姓名</t>
  </si>
  <si>
    <t>负责人身份证号</t>
  </si>
  <si>
    <t>场地面积</t>
  </si>
  <si>
    <t>带动就业人数</t>
  </si>
  <si>
    <t>营业执照或协议号码</t>
  </si>
  <si>
    <t>营业执照或协议批准签订时间</t>
  </si>
  <si>
    <t>入驻园区或基地时间</t>
  </si>
  <si>
    <t>补贴总额（元）</t>
  </si>
  <si>
    <t>房租补贴（元）</t>
  </si>
  <si>
    <t>物业费补贴（千元）</t>
  </si>
  <si>
    <t>水费补贴（千元）</t>
  </si>
  <si>
    <t>电费补贴（元）</t>
  </si>
  <si>
    <t>申请补贴时段起始（从）</t>
  </si>
  <si>
    <t>申请补贴时段截止（至）</t>
  </si>
  <si>
    <t>备注</t>
  </si>
  <si>
    <t>玉田县大富堂工艺品店</t>
  </si>
  <si>
    <t>杨会明</t>
  </si>
  <si>
    <t>1302291981****2215</t>
  </si>
  <si>
    <t>92130229MA****2Y2C</t>
  </si>
  <si>
    <t>A1</t>
  </si>
  <si>
    <t>玉田县艺泽艺术工艺品店</t>
  </si>
  <si>
    <t>李志强</t>
  </si>
  <si>
    <t>1302291978****0214</t>
  </si>
  <si>
    <t>92130229MA****8B4F</t>
  </si>
  <si>
    <t>A2</t>
  </si>
  <si>
    <t>玉田县千石工艺品店</t>
  </si>
  <si>
    <t>郭隽</t>
  </si>
  <si>
    <t>1302031978****0622</t>
  </si>
  <si>
    <t>92130229MA****FH67</t>
  </si>
  <si>
    <t>A3</t>
  </si>
  <si>
    <t>玉田县丰古工艺品店</t>
  </si>
  <si>
    <t>高明杨</t>
  </si>
  <si>
    <t>1302291992****6428</t>
  </si>
  <si>
    <t>92130229MA****CH01</t>
  </si>
  <si>
    <t>A4</t>
  </si>
  <si>
    <t>玉田县春伟工艺品店</t>
  </si>
  <si>
    <t>史春静</t>
  </si>
  <si>
    <t>1302291981****5061</t>
  </si>
  <si>
    <t>92130229MA****M759</t>
  </si>
  <si>
    <t>A5-A6</t>
  </si>
  <si>
    <t>玉田县古玉轩工艺日用品店</t>
  </si>
  <si>
    <t>王雪蕾</t>
  </si>
  <si>
    <t>1302231994****1120</t>
  </si>
  <si>
    <t>92130229MA****QM5A</t>
  </si>
  <si>
    <t>A7-A8</t>
  </si>
  <si>
    <t>玉田县聚兴堂古董店</t>
  </si>
  <si>
    <t>于怀</t>
  </si>
  <si>
    <t>1302291972****723X</t>
  </si>
  <si>
    <t>92130229MA****EX5G</t>
  </si>
  <si>
    <t>A9</t>
  </si>
  <si>
    <t>玉田县珠韵艺术工艺品店</t>
  </si>
  <si>
    <t>齐宝立</t>
  </si>
  <si>
    <t>1302291973****1833</t>
  </si>
  <si>
    <t>92130229MA****KT0Y</t>
  </si>
  <si>
    <t>A10</t>
  </si>
  <si>
    <t>玉田县树珑工艺品店</t>
  </si>
  <si>
    <t>孙树龙</t>
  </si>
  <si>
    <t>1302291979****1492</t>
  </si>
  <si>
    <t>92130229MA****HW9X</t>
  </si>
  <si>
    <t>A11-A12</t>
  </si>
  <si>
    <t>玉田县芹玲工艺品店</t>
  </si>
  <si>
    <t>乔志芹</t>
  </si>
  <si>
    <t>1302291976****502X</t>
  </si>
  <si>
    <t>92130229MA****TR0E</t>
  </si>
  <si>
    <t>A13-A14</t>
  </si>
  <si>
    <t>玉田县子瑞阁艺术工艺品店</t>
  </si>
  <si>
    <t>唐蕊</t>
  </si>
  <si>
    <t>1302291990****3626</t>
  </si>
  <si>
    <t>92130229MA****DX6F</t>
  </si>
  <si>
    <t>A15</t>
  </si>
  <si>
    <t>玉田县邢秀玲工艺品店</t>
  </si>
  <si>
    <t>党秀玲</t>
  </si>
  <si>
    <t>1302291983****2284</t>
  </si>
  <si>
    <t>92130229MA****1C85</t>
  </si>
  <si>
    <t>A16</t>
  </si>
  <si>
    <t>玉田县汇泉臻藏工艺品店</t>
  </si>
  <si>
    <t>张玉杉</t>
  </si>
  <si>
    <t>1302291978****0240</t>
  </si>
  <si>
    <t>92130229MA****4Y7T</t>
  </si>
  <si>
    <t>A17</t>
  </si>
  <si>
    <t>玉田县拊岳轩工艺品店</t>
  </si>
  <si>
    <t>杨景旭</t>
  </si>
  <si>
    <t>1302291999****7239</t>
  </si>
  <si>
    <t>92130229MA****PX59</t>
  </si>
  <si>
    <t>A18+19</t>
  </si>
  <si>
    <t>玉田县聚物阁工艺品店</t>
  </si>
  <si>
    <t>吕丽娟</t>
  </si>
  <si>
    <t>1302291979****6627</t>
  </si>
  <si>
    <t>92130229MA****HA8Y</t>
  </si>
  <si>
    <t>A20</t>
  </si>
  <si>
    <t>玉田县品艺轩阁工艺品店</t>
  </si>
  <si>
    <t>梁冬梅</t>
  </si>
  <si>
    <t>1302291980****0249</t>
  </si>
  <si>
    <t>92130229MA****KC8U</t>
  </si>
  <si>
    <t>A21</t>
  </si>
  <si>
    <t>玉田县一起去看看工艺品店</t>
  </si>
  <si>
    <t>高雪</t>
  </si>
  <si>
    <t>1302291991****5844</t>
  </si>
  <si>
    <t>92130229MA****5BXH</t>
  </si>
  <si>
    <t>A22</t>
  </si>
  <si>
    <t>唐山懿威商贸有限公司</t>
  </si>
  <si>
    <t>田丽红</t>
  </si>
  <si>
    <t>1302291996****3623</t>
  </si>
  <si>
    <t>91130229MA****LK8E</t>
  </si>
  <si>
    <t>A23</t>
  </si>
  <si>
    <t>玉田县杠杠滴信息技术服务工作室</t>
  </si>
  <si>
    <t>邢琦岚</t>
  </si>
  <si>
    <t>1302291985****2221</t>
  </si>
  <si>
    <t>92130229MA****N055</t>
  </si>
  <si>
    <t>B1</t>
  </si>
  <si>
    <t>玉田县捌月商店</t>
  </si>
  <si>
    <t>崔晓红</t>
  </si>
  <si>
    <t>1302291981****0221</t>
  </si>
  <si>
    <t>92130229MA****6T08</t>
  </si>
  <si>
    <t>B2</t>
  </si>
  <si>
    <t>玉田县达鑫轩工艺品店</t>
  </si>
  <si>
    <t>张凤英</t>
  </si>
  <si>
    <t>1302291980****7225</t>
  </si>
  <si>
    <t>92130229MA****FX4J</t>
  </si>
  <si>
    <t>B3</t>
  </si>
  <si>
    <t>玉田县金扬子商务工作室</t>
  </si>
  <si>
    <t>姜金成</t>
  </si>
  <si>
    <t>1302292002****1419</t>
  </si>
  <si>
    <t>92130229MA****NK9N</t>
  </si>
  <si>
    <t>B4</t>
  </si>
  <si>
    <t>玉田县京辰卫浴经营部</t>
  </si>
  <si>
    <t>吕利伟</t>
  </si>
  <si>
    <t>1302291986****5810</t>
  </si>
  <si>
    <t>92130229MA****6H1X</t>
  </si>
  <si>
    <t>B5-B6</t>
  </si>
  <si>
    <t>玉田县畅安文化传媒部</t>
  </si>
  <si>
    <t>韩雪</t>
  </si>
  <si>
    <t>1302291995****5843</t>
  </si>
  <si>
    <t>92130229MA****L05D</t>
  </si>
  <si>
    <t>B7-B8</t>
  </si>
  <si>
    <t>玉田县蓝军生态保护店</t>
  </si>
  <si>
    <t>王伟</t>
  </si>
  <si>
    <t>1302291981****1434</t>
  </si>
  <si>
    <t>92130229MA****T178</t>
  </si>
  <si>
    <t>B9</t>
  </si>
  <si>
    <t>玉田县向辰商店</t>
  </si>
  <si>
    <t>张群国</t>
  </si>
  <si>
    <t>1302291975****5013</t>
  </si>
  <si>
    <t>92130229MA****K96R</t>
  </si>
  <si>
    <t>B10</t>
  </si>
  <si>
    <t>玉田县金索菲信息技术咨询部</t>
  </si>
  <si>
    <t>刘旭峰</t>
  </si>
  <si>
    <t>1302291986****0014</t>
  </si>
  <si>
    <t>92130229MA****NL62</t>
  </si>
  <si>
    <t>B11</t>
  </si>
  <si>
    <t>玉田县壹飞文化传媒工作室</t>
  </si>
  <si>
    <t>薛淑娟</t>
  </si>
  <si>
    <t>1302291981****0227</t>
  </si>
  <si>
    <t>92130229MA****201H</t>
  </si>
  <si>
    <t>B12</t>
  </si>
  <si>
    <t>玉田县仕超美容美体店</t>
  </si>
  <si>
    <t>唐玉洁</t>
  </si>
  <si>
    <t>1302291990****1428</t>
  </si>
  <si>
    <t>92130229MA****XE0G</t>
  </si>
  <si>
    <t>B13</t>
  </si>
  <si>
    <t>玉田县佳越文化传媒店</t>
  </si>
  <si>
    <t>郑佳兴</t>
  </si>
  <si>
    <t>1302212002****4333</t>
  </si>
  <si>
    <t>92130229MA****KRX3</t>
  </si>
  <si>
    <t>玉田县志美工艺品店</t>
  </si>
  <si>
    <t>杨霞</t>
  </si>
  <si>
    <t>1302291981****1021</t>
  </si>
  <si>
    <t>92130229MA****WQ56</t>
  </si>
  <si>
    <t>C1-C2</t>
  </si>
  <si>
    <t>玉田县芃皓美容店</t>
  </si>
  <si>
    <t>王亚林</t>
  </si>
  <si>
    <t>1305291990****3828</t>
  </si>
  <si>
    <t>92130229MA****PP9N</t>
  </si>
  <si>
    <t>C4-C5</t>
  </si>
  <si>
    <t>玉田县鸿尚美容店</t>
  </si>
  <si>
    <t>王福佳</t>
  </si>
  <si>
    <t>1302291988****2423</t>
  </si>
  <si>
    <t>92130229MA****E309</t>
  </si>
  <si>
    <t>C6</t>
  </si>
  <si>
    <t>玉田县众享玥建筑材料经营部</t>
  </si>
  <si>
    <t>胡俊良</t>
  </si>
  <si>
    <t>1302291990****0097</t>
  </si>
  <si>
    <t>92130229MA****511M</t>
  </si>
  <si>
    <t>C7</t>
  </si>
  <si>
    <t>玉田县欧尔班电子商务店</t>
  </si>
  <si>
    <t>杨扬</t>
  </si>
  <si>
    <t>1302291984****0234</t>
  </si>
  <si>
    <t>92130229MA****EY04</t>
  </si>
  <si>
    <t>C8-C9</t>
  </si>
  <si>
    <t>玉田县柱墙商店</t>
  </si>
  <si>
    <t>吕明柱</t>
  </si>
  <si>
    <t>1302291988****0071</t>
  </si>
  <si>
    <t>92130229MA****XY7Y</t>
  </si>
  <si>
    <t>C10-C11</t>
  </si>
  <si>
    <t>玉田县付小付依铺服装店</t>
  </si>
  <si>
    <t>陈立杰</t>
  </si>
  <si>
    <t>1302291996****1018</t>
  </si>
  <si>
    <t>92130229MA****TJXK</t>
  </si>
  <si>
    <t>C13</t>
  </si>
  <si>
    <t>玉田县雾拾美甲店</t>
  </si>
  <si>
    <t>柏向伟</t>
  </si>
  <si>
    <t>1302291986****7236</t>
  </si>
  <si>
    <t>92130229MA****2N19</t>
  </si>
  <si>
    <t>C14</t>
  </si>
  <si>
    <t>玉田县小九美容店</t>
  </si>
  <si>
    <t>王银花</t>
  </si>
  <si>
    <t>1302291980****482X</t>
  </si>
  <si>
    <t>92130229MA****UF38</t>
  </si>
  <si>
    <t>C15</t>
  </si>
  <si>
    <t>玉田县美衣室商店</t>
  </si>
  <si>
    <t>郭万立</t>
  </si>
  <si>
    <t>1302291976****5633</t>
  </si>
  <si>
    <t>92130229MA****X07L</t>
  </si>
  <si>
    <t>C16</t>
  </si>
  <si>
    <t>玉田县青毅商店</t>
  </si>
  <si>
    <t>陈桂海</t>
  </si>
  <si>
    <t>1302291977****0233</t>
  </si>
  <si>
    <t>92130229MA****UK00</t>
  </si>
  <si>
    <t>C17+C18</t>
  </si>
  <si>
    <t>玉田县谷春月工艺品店</t>
  </si>
  <si>
    <t>谷春月</t>
  </si>
  <si>
    <t>1302291989****1442</t>
  </si>
  <si>
    <t>92130229MA****3E82</t>
  </si>
  <si>
    <t>D1+D2</t>
  </si>
  <si>
    <t>玉田县大徐财商店</t>
  </si>
  <si>
    <t>王建新</t>
  </si>
  <si>
    <t>1302291989****3067</t>
  </si>
  <si>
    <t>92130229MA****ET1A</t>
  </si>
  <si>
    <t>D3</t>
  </si>
  <si>
    <t>玉田县维艾比净水设备馆</t>
  </si>
  <si>
    <t>许自壮</t>
  </si>
  <si>
    <t>1302291987****1430</t>
  </si>
  <si>
    <t>92130229MA****EN87</t>
  </si>
  <si>
    <t>D4+D5+D6</t>
  </si>
  <si>
    <t>玉田县古韵茶店</t>
  </si>
  <si>
    <t>王杰</t>
  </si>
  <si>
    <t>1302291986****1042</t>
  </si>
  <si>
    <t>92130229MA****CH03</t>
  </si>
  <si>
    <t>D7</t>
  </si>
  <si>
    <t>玉田县尚品一隆艺术工艺品店</t>
  </si>
  <si>
    <t xml:space="preserve">田永新 </t>
  </si>
  <si>
    <t>1302291996****5818</t>
  </si>
  <si>
    <t>92130229MA****ML6R</t>
  </si>
  <si>
    <t>D8</t>
  </si>
  <si>
    <t>玉田县宸巽文化传媒有限公司</t>
  </si>
  <si>
    <t>吕立华</t>
  </si>
  <si>
    <t>1302291980****1415</t>
  </si>
  <si>
    <t>91130229MA****5789</t>
  </si>
  <si>
    <t>D9</t>
  </si>
  <si>
    <t>玉田县欣轩百货店</t>
  </si>
  <si>
    <t>许德军</t>
  </si>
  <si>
    <t>1302291987****6873</t>
  </si>
  <si>
    <t>92130229MA****UM7Q</t>
  </si>
  <si>
    <t>D10+11</t>
  </si>
  <si>
    <t>玉田县澳元商店</t>
  </si>
  <si>
    <t>郑伟</t>
  </si>
  <si>
    <t>1302211994****4348</t>
  </si>
  <si>
    <t>92130229MA****PE0H</t>
  </si>
  <si>
    <t>D12</t>
  </si>
  <si>
    <t>玉田县沐香工艺品店</t>
  </si>
  <si>
    <t>高建伟</t>
  </si>
  <si>
    <t>1302291988****3645</t>
  </si>
  <si>
    <t>92130229MA****Q35N</t>
  </si>
  <si>
    <t>D13</t>
  </si>
  <si>
    <t>玉田县领酷电子商务工作室</t>
  </si>
  <si>
    <t>郑桂龙</t>
  </si>
  <si>
    <t>1302211988****593X</t>
  </si>
  <si>
    <t>92130229MA****6Y64</t>
  </si>
  <si>
    <t>D14+D15+D16</t>
  </si>
  <si>
    <t>玉田县悟本堂保健按摩店</t>
  </si>
  <si>
    <t>苏金凤</t>
  </si>
  <si>
    <t>1302291980****5827</t>
  </si>
  <si>
    <t>92130229MA****1X4B</t>
  </si>
  <si>
    <t>D19</t>
  </si>
  <si>
    <t>玉田县胜蓝商店</t>
  </si>
  <si>
    <t>田宇蒙</t>
  </si>
  <si>
    <t>1302291998****1828</t>
  </si>
  <si>
    <t>92130229MA****NW7Q</t>
  </si>
  <si>
    <t>D20/D21</t>
  </si>
  <si>
    <t>玉田县舒颜坊理疗馆</t>
  </si>
  <si>
    <t>周长东</t>
  </si>
  <si>
    <t>2306061981****2415</t>
  </si>
  <si>
    <t>92130229MA****0J8W</t>
  </si>
  <si>
    <t>D22</t>
  </si>
  <si>
    <t>玉田县昱莹互联网服务店</t>
  </si>
  <si>
    <t>江明旺</t>
  </si>
  <si>
    <t>1302291993****0073</t>
  </si>
  <si>
    <t>92130229MA****539B</t>
  </si>
  <si>
    <t>玉田阿岳商铺</t>
  </si>
  <si>
    <t>候连杰</t>
  </si>
  <si>
    <t>1302291988****1462</t>
  </si>
  <si>
    <t>92130229MA****9392</t>
  </si>
  <si>
    <t>D24</t>
  </si>
  <si>
    <t>玉田县建忠装饰材料经营部</t>
  </si>
  <si>
    <t>候建忠</t>
  </si>
  <si>
    <t>1302291988****1039</t>
  </si>
  <si>
    <t>92130229MA****ND80</t>
  </si>
  <si>
    <t>D27+28</t>
  </si>
  <si>
    <t>玉田县小超前商店</t>
  </si>
  <si>
    <t>吴超</t>
  </si>
  <si>
    <t>1302291988****6456</t>
  </si>
  <si>
    <t>92130229MA****5U3G</t>
  </si>
  <si>
    <t>玉田县冷飒计算机网络服务工作室</t>
  </si>
  <si>
    <t>刘东洋</t>
  </si>
  <si>
    <t>1302291993****6831</t>
  </si>
  <si>
    <t>92130229MA****4L6W</t>
  </si>
  <si>
    <t>D29</t>
  </si>
  <si>
    <t>玉田县谷品花食餐饮服务店</t>
  </si>
  <si>
    <t>吴国英</t>
  </si>
  <si>
    <t>1302291979****1829</t>
  </si>
  <si>
    <t>92130229MA****4A85</t>
  </si>
  <si>
    <t>D30</t>
  </si>
  <si>
    <t>玉田县尚石工艺品店</t>
  </si>
  <si>
    <t>王子印</t>
  </si>
  <si>
    <t>1302291987****185X</t>
  </si>
  <si>
    <t>92130229MA****UN11</t>
  </si>
  <si>
    <t>玉田徽哥木门安装经营部</t>
  </si>
  <si>
    <t>汪祖祥</t>
  </si>
  <si>
    <t>3426251977****1573</t>
  </si>
  <si>
    <t>92130229MA****DL42</t>
  </si>
  <si>
    <t>D31</t>
  </si>
  <si>
    <t>合计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</si>
</sst>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/m/d;@"/>
    <numFmt numFmtId="41" formatCode="_ * #,##0_ ;_ * \-#,##0_ ;_ * &quot;-&quot;_ ;_ @_ "/>
    <numFmt numFmtId="43" formatCode="_ * #,##0.00_ ;_ * \-#,##0.00_ ;_ * &quot;-&quot;??_ ;_ @_ "/>
    <numFmt numFmtId="177" formatCode="0.00_ "/>
    <numFmt numFmtId="178" formatCode="yyyy&quot;年&quot;m&quot;月&quot;d&quot;日&quot;;@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24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24"/>
      <name val="宋体"/>
      <charset val="134"/>
    </font>
    <font>
      <b/>
      <sz val="10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7" fillId="24" borderId="7" applyNumberFormat="0" applyAlignment="0" applyProtection="0">
      <alignment vertical="center"/>
    </xf>
    <xf numFmtId="0" fontId="29" fillId="24" borderId="3" applyNumberFormat="0" applyAlignment="0" applyProtection="0">
      <alignment vertical="center"/>
    </xf>
    <xf numFmtId="0" fontId="30" fillId="27" borderId="9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2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177" fontId="1" fillId="0" borderId="0" xfId="0" applyNumberFormat="1" applyFont="1" applyFill="1">
      <alignment vertical="center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>
      <alignment vertical="center"/>
    </xf>
    <xf numFmtId="177" fontId="1" fillId="0" borderId="1" xfId="0" applyNumberFormat="1" applyFont="1" applyFill="1" applyBorder="1">
      <alignment vertical="center"/>
    </xf>
    <xf numFmtId="14" fontId="1" fillId="0" borderId="1" xfId="0" applyNumberFormat="1" applyFont="1" applyFill="1" applyBorder="1">
      <alignment vertical="center"/>
    </xf>
    <xf numFmtId="14" fontId="1" fillId="0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>
      <alignment vertical="center"/>
    </xf>
    <xf numFmtId="177" fontId="1" fillId="2" borderId="1" xfId="0" applyNumberFormat="1" applyFont="1" applyFill="1" applyBorder="1">
      <alignment vertical="center"/>
    </xf>
    <xf numFmtId="14" fontId="1" fillId="2" borderId="1" xfId="0" applyNumberFormat="1" applyFont="1" applyFill="1" applyBorder="1">
      <alignment vertical="center"/>
    </xf>
    <xf numFmtId="14" fontId="1" fillId="2" borderId="1" xfId="0" applyNumberFormat="1" applyFont="1" applyFill="1" applyBorder="1" applyAlignment="1">
      <alignment horizontal="right" vertical="center"/>
    </xf>
    <xf numFmtId="14" fontId="11" fillId="2" borderId="1" xfId="0" applyNumberFormat="1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>
      <alignment vertical="center"/>
    </xf>
    <xf numFmtId="14" fontId="7" fillId="2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14" fontId="1" fillId="0" borderId="0" xfId="0" applyNumberFormat="1" applyFont="1" applyFill="1" applyBorder="1">
      <alignment vertical="center"/>
    </xf>
    <xf numFmtId="14" fontId="1" fillId="0" borderId="0" xfId="0" applyNumberFormat="1" applyFont="1" applyFill="1" applyBorder="1" applyAlignment="1">
      <alignment horizontal="right" vertical="center"/>
    </xf>
    <xf numFmtId="178" fontId="7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14" fontId="1" fillId="0" borderId="0" xfId="0" applyNumberFormat="1" applyFont="1" applyFill="1">
      <alignment vertical="center"/>
    </xf>
    <xf numFmtId="14" fontId="1" fillId="0" borderId="0" xfId="0" applyNumberFormat="1" applyFont="1" applyFill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5"/>
  <sheetViews>
    <sheetView tabSelected="1" workbookViewId="0">
      <pane ySplit="2" topLeftCell="A46" activePane="bottomLeft" state="frozen"/>
      <selection/>
      <selection pane="bottomLeft" activeCell="A62" sqref="$A62:$XFD62"/>
    </sheetView>
  </sheetViews>
  <sheetFormatPr defaultColWidth="9" defaultRowHeight="12"/>
  <cols>
    <col min="1" max="1" width="3.5" style="3" customWidth="1"/>
    <col min="2" max="2" width="24.1" style="1" customWidth="1"/>
    <col min="3" max="3" width="6.65" style="1" customWidth="1"/>
    <col min="4" max="4" width="17.125" style="1" customWidth="1"/>
    <col min="5" max="5" width="7.39166666666667" style="1" customWidth="1"/>
    <col min="6" max="6" width="5.89166666666667" style="1" customWidth="1"/>
    <col min="7" max="7" width="16.9583333333333" style="1" customWidth="1"/>
    <col min="8" max="8" width="12.3333333333333" style="1" customWidth="1"/>
    <col min="9" max="9" width="10.275" style="4" customWidth="1"/>
    <col min="10" max="10" width="10.3666666666667" style="1" customWidth="1"/>
    <col min="11" max="11" width="9.95833333333333" style="5" customWidth="1"/>
    <col min="12" max="12" width="5.40833333333333" style="1" customWidth="1"/>
    <col min="13" max="13" width="5.46666666666667" style="1" customWidth="1"/>
    <col min="14" max="14" width="8.83333333333333" style="6" customWidth="1"/>
    <col min="15" max="15" width="9.64166666666667" style="1" customWidth="1"/>
    <col min="16" max="16" width="10.9083333333333" style="7" customWidth="1"/>
    <col min="17" max="17" width="10.375" style="3" customWidth="1"/>
    <col min="18" max="18" width="12.125" style="5"/>
    <col min="19" max="19" width="10.125" style="1"/>
    <col min="20" max="16384" width="9" style="1"/>
  </cols>
  <sheetData>
    <row r="1" s="1" customFormat="1" ht="31.5" spans="1:18">
      <c r="A1" s="8" t="s">
        <v>0</v>
      </c>
      <c r="B1" s="8"/>
      <c r="C1" s="8"/>
      <c r="D1" s="8"/>
      <c r="E1" s="8"/>
      <c r="F1" s="8"/>
      <c r="G1" s="8"/>
      <c r="H1" s="8"/>
      <c r="I1" s="38"/>
      <c r="J1" s="8"/>
      <c r="K1" s="39"/>
      <c r="L1" s="8"/>
      <c r="M1" s="8"/>
      <c r="N1" s="39"/>
      <c r="O1" s="8"/>
      <c r="P1" s="40"/>
      <c r="Q1" s="8"/>
      <c r="R1" s="5"/>
    </row>
    <row r="2" s="1" customFormat="1" ht="67" customHeight="1" spans="1:18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9" t="s">
        <v>6</v>
      </c>
      <c r="G2" s="9" t="s">
        <v>7</v>
      </c>
      <c r="H2" s="11" t="s">
        <v>8</v>
      </c>
      <c r="I2" s="41" t="s">
        <v>9</v>
      </c>
      <c r="J2" s="42" t="s">
        <v>10</v>
      </c>
      <c r="K2" s="43" t="s">
        <v>11</v>
      </c>
      <c r="L2" s="9" t="s">
        <v>12</v>
      </c>
      <c r="M2" s="9" t="s">
        <v>13</v>
      </c>
      <c r="N2" s="10" t="s">
        <v>14</v>
      </c>
      <c r="O2" s="11" t="s">
        <v>15</v>
      </c>
      <c r="P2" s="44" t="s">
        <v>16</v>
      </c>
      <c r="Q2" s="9" t="s">
        <v>17</v>
      </c>
      <c r="R2" s="5"/>
    </row>
    <row r="3" s="1" customFormat="1" ht="25" customHeight="1" spans="1:19">
      <c r="A3" s="12">
        <v>1</v>
      </c>
      <c r="B3" s="13" t="s">
        <v>18</v>
      </c>
      <c r="C3" s="13" t="s">
        <v>19</v>
      </c>
      <c r="D3" s="14" t="s">
        <v>20</v>
      </c>
      <c r="E3" s="13">
        <v>32.41</v>
      </c>
      <c r="F3" s="13">
        <v>1</v>
      </c>
      <c r="G3" s="15" t="s">
        <v>21</v>
      </c>
      <c r="H3" s="16">
        <v>45341</v>
      </c>
      <c r="I3" s="36">
        <v>45329</v>
      </c>
      <c r="J3" s="45">
        <f t="shared" ref="J3:J45" si="0">K3+N3</f>
        <v>8535.03</v>
      </c>
      <c r="K3" s="46">
        <f t="shared" ref="K3:K8" si="1">ROUND(1.23*(P3-O3+1)*E3,2)</f>
        <v>7335.03</v>
      </c>
      <c r="L3" s="45"/>
      <c r="M3" s="45"/>
      <c r="N3" s="46">
        <v>1200</v>
      </c>
      <c r="O3" s="47">
        <v>45474</v>
      </c>
      <c r="P3" s="48">
        <v>45657</v>
      </c>
      <c r="Q3" s="12" t="s">
        <v>22</v>
      </c>
      <c r="S3" s="58"/>
    </row>
    <row r="4" s="1" customFormat="1" ht="25" customHeight="1" spans="1:19">
      <c r="A4" s="12">
        <v>2</v>
      </c>
      <c r="B4" s="17" t="s">
        <v>23</v>
      </c>
      <c r="C4" s="17" t="s">
        <v>24</v>
      </c>
      <c r="D4" s="14" t="s">
        <v>25</v>
      </c>
      <c r="E4" s="17">
        <v>32.62</v>
      </c>
      <c r="F4" s="18">
        <v>1</v>
      </c>
      <c r="G4" s="15" t="s">
        <v>26</v>
      </c>
      <c r="H4" s="16">
        <v>45281</v>
      </c>
      <c r="I4" s="36">
        <v>45251</v>
      </c>
      <c r="J4" s="45">
        <f t="shared" si="0"/>
        <v>8582.56</v>
      </c>
      <c r="K4" s="46">
        <f t="shared" si="1"/>
        <v>7382.56</v>
      </c>
      <c r="L4" s="45"/>
      <c r="M4" s="45"/>
      <c r="N4" s="46">
        <v>1200</v>
      </c>
      <c r="O4" s="47">
        <v>45474</v>
      </c>
      <c r="P4" s="48">
        <v>45657</v>
      </c>
      <c r="Q4" s="12" t="s">
        <v>27</v>
      </c>
      <c r="S4" s="58"/>
    </row>
    <row r="5" s="1" customFormat="1" ht="25" customHeight="1" spans="1:19">
      <c r="A5" s="12">
        <v>3</v>
      </c>
      <c r="B5" s="13" t="s">
        <v>28</v>
      </c>
      <c r="C5" s="17" t="s">
        <v>29</v>
      </c>
      <c r="D5" s="14" t="s">
        <v>30</v>
      </c>
      <c r="E5" s="17">
        <v>41.17</v>
      </c>
      <c r="F5" s="18">
        <v>0</v>
      </c>
      <c r="G5" s="15" t="s">
        <v>31</v>
      </c>
      <c r="H5" s="16">
        <v>45160</v>
      </c>
      <c r="I5" s="36">
        <v>45135</v>
      </c>
      <c r="J5" s="45">
        <f t="shared" si="0"/>
        <v>10517.59</v>
      </c>
      <c r="K5" s="46">
        <f t="shared" si="1"/>
        <v>9317.59</v>
      </c>
      <c r="L5" s="45"/>
      <c r="M5" s="45"/>
      <c r="N5" s="46">
        <v>1200</v>
      </c>
      <c r="O5" s="47">
        <v>45474</v>
      </c>
      <c r="P5" s="48">
        <v>45657</v>
      </c>
      <c r="Q5" s="12" t="s">
        <v>32</v>
      </c>
      <c r="S5" s="58"/>
    </row>
    <row r="6" s="1" customFormat="1" ht="25" customHeight="1" spans="1:19">
      <c r="A6" s="12">
        <v>4</v>
      </c>
      <c r="B6" s="13" t="s">
        <v>33</v>
      </c>
      <c r="C6" s="17" t="s">
        <v>34</v>
      </c>
      <c r="D6" s="14" t="s">
        <v>35</v>
      </c>
      <c r="E6" s="17">
        <v>40.45</v>
      </c>
      <c r="F6" s="18">
        <v>0</v>
      </c>
      <c r="G6" s="15" t="s">
        <v>36</v>
      </c>
      <c r="H6" s="16">
        <v>45356</v>
      </c>
      <c r="I6" s="33">
        <v>45330</v>
      </c>
      <c r="J6" s="45">
        <f t="shared" si="0"/>
        <v>10354.64</v>
      </c>
      <c r="K6" s="46">
        <f t="shared" si="1"/>
        <v>9154.64</v>
      </c>
      <c r="L6" s="45"/>
      <c r="M6" s="45"/>
      <c r="N6" s="46">
        <v>1200</v>
      </c>
      <c r="O6" s="47">
        <v>45474</v>
      </c>
      <c r="P6" s="48">
        <v>45657</v>
      </c>
      <c r="Q6" s="12" t="s">
        <v>37</v>
      </c>
      <c r="S6" s="58"/>
    </row>
    <row r="7" s="1" customFormat="1" ht="25" customHeight="1" spans="1:19">
      <c r="A7" s="12">
        <v>5</v>
      </c>
      <c r="B7" s="18" t="s">
        <v>38</v>
      </c>
      <c r="C7" s="18" t="s">
        <v>39</v>
      </c>
      <c r="D7" s="14" t="s">
        <v>40</v>
      </c>
      <c r="E7" s="17">
        <v>84.49</v>
      </c>
      <c r="F7" s="18">
        <v>5</v>
      </c>
      <c r="G7" s="15" t="s">
        <v>41</v>
      </c>
      <c r="H7" s="16">
        <v>45344</v>
      </c>
      <c r="I7" s="35">
        <v>45340</v>
      </c>
      <c r="J7" s="45">
        <f t="shared" si="0"/>
        <v>20321.78</v>
      </c>
      <c r="K7" s="46">
        <f t="shared" si="1"/>
        <v>19121.78</v>
      </c>
      <c r="L7" s="45"/>
      <c r="M7" s="45"/>
      <c r="N7" s="46">
        <v>1200</v>
      </c>
      <c r="O7" s="47">
        <v>45474</v>
      </c>
      <c r="P7" s="48">
        <v>45657</v>
      </c>
      <c r="Q7" s="12" t="s">
        <v>42</v>
      </c>
      <c r="S7" s="58"/>
    </row>
    <row r="8" s="1" customFormat="1" ht="25" customHeight="1" spans="1:19">
      <c r="A8" s="12">
        <v>6</v>
      </c>
      <c r="B8" s="13" t="s">
        <v>43</v>
      </c>
      <c r="C8" s="17" t="s">
        <v>44</v>
      </c>
      <c r="D8" s="14" t="s">
        <v>45</v>
      </c>
      <c r="E8" s="17">
        <v>90.05</v>
      </c>
      <c r="F8" s="17">
        <v>6</v>
      </c>
      <c r="G8" s="15" t="s">
        <v>46</v>
      </c>
      <c r="H8" s="16">
        <v>45357</v>
      </c>
      <c r="I8" s="33">
        <v>45346</v>
      </c>
      <c r="J8" s="45">
        <f t="shared" si="0"/>
        <v>21580.12</v>
      </c>
      <c r="K8" s="46">
        <f t="shared" si="1"/>
        <v>20380.12</v>
      </c>
      <c r="L8" s="45"/>
      <c r="M8" s="45"/>
      <c r="N8" s="46">
        <v>1200</v>
      </c>
      <c r="O8" s="47">
        <v>45474</v>
      </c>
      <c r="P8" s="48">
        <v>45657</v>
      </c>
      <c r="Q8" s="12" t="s">
        <v>47</v>
      </c>
      <c r="S8" s="58"/>
    </row>
    <row r="9" s="1" customFormat="1" ht="25" customHeight="1" spans="1:19">
      <c r="A9" s="12">
        <v>7</v>
      </c>
      <c r="B9" s="13" t="s">
        <v>48</v>
      </c>
      <c r="C9" s="18" t="s">
        <v>49</v>
      </c>
      <c r="D9" s="14" t="s">
        <v>50</v>
      </c>
      <c r="E9" s="17">
        <v>18.65</v>
      </c>
      <c r="F9" s="17">
        <v>0</v>
      </c>
      <c r="G9" s="15" t="s">
        <v>51</v>
      </c>
      <c r="H9" s="16">
        <v>45286</v>
      </c>
      <c r="I9" s="33">
        <v>45266</v>
      </c>
      <c r="J9" s="45">
        <f t="shared" si="0"/>
        <v>5420.87</v>
      </c>
      <c r="K9" s="46">
        <f t="shared" ref="K9:K40" si="2">ROUND(1.23*(P9-O9+1)*E9,2)</f>
        <v>4220.87</v>
      </c>
      <c r="L9" s="45"/>
      <c r="M9" s="45"/>
      <c r="N9" s="46">
        <v>1200</v>
      </c>
      <c r="O9" s="47">
        <v>45474</v>
      </c>
      <c r="P9" s="48">
        <v>45657</v>
      </c>
      <c r="Q9" s="18" t="s">
        <v>52</v>
      </c>
      <c r="S9" s="58"/>
    </row>
    <row r="10" s="1" customFormat="1" ht="25" customHeight="1" spans="1:19">
      <c r="A10" s="12">
        <v>8</v>
      </c>
      <c r="B10" s="13" t="s">
        <v>53</v>
      </c>
      <c r="C10" s="18" t="s">
        <v>54</v>
      </c>
      <c r="D10" s="14" t="s">
        <v>55</v>
      </c>
      <c r="E10" s="17">
        <v>18.87</v>
      </c>
      <c r="F10" s="18">
        <v>0</v>
      </c>
      <c r="G10" s="15" t="s">
        <v>56</v>
      </c>
      <c r="H10" s="16">
        <v>45405</v>
      </c>
      <c r="I10" s="33">
        <v>45402</v>
      </c>
      <c r="J10" s="45">
        <f t="shared" si="0"/>
        <v>5470.66</v>
      </c>
      <c r="K10" s="46">
        <f t="shared" si="2"/>
        <v>4270.66</v>
      </c>
      <c r="L10" s="45"/>
      <c r="M10" s="45"/>
      <c r="N10" s="46">
        <v>1200</v>
      </c>
      <c r="O10" s="47">
        <v>45474</v>
      </c>
      <c r="P10" s="48">
        <v>45657</v>
      </c>
      <c r="Q10" s="18" t="s">
        <v>57</v>
      </c>
      <c r="S10" s="58"/>
    </row>
    <row r="11" s="1" customFormat="1" ht="25" customHeight="1" spans="1:19">
      <c r="A11" s="12">
        <v>9</v>
      </c>
      <c r="B11" s="13" t="s">
        <v>58</v>
      </c>
      <c r="C11" s="18" t="s">
        <v>59</v>
      </c>
      <c r="D11" s="14" t="s">
        <v>60</v>
      </c>
      <c r="E11" s="19">
        <v>38.1</v>
      </c>
      <c r="F11" s="18">
        <v>1</v>
      </c>
      <c r="G11" s="15" t="s">
        <v>61</v>
      </c>
      <c r="H11" s="16">
        <v>45350</v>
      </c>
      <c r="I11" s="33">
        <v>45349</v>
      </c>
      <c r="J11" s="45">
        <f t="shared" si="0"/>
        <v>9822.79</v>
      </c>
      <c r="K11" s="46">
        <f t="shared" si="2"/>
        <v>8622.79</v>
      </c>
      <c r="L11" s="45"/>
      <c r="M11" s="45"/>
      <c r="N11" s="46">
        <v>1200</v>
      </c>
      <c r="O11" s="47">
        <v>45474</v>
      </c>
      <c r="P11" s="48">
        <v>45657</v>
      </c>
      <c r="Q11" s="12" t="s">
        <v>62</v>
      </c>
      <c r="S11" s="58"/>
    </row>
    <row r="12" s="1" customFormat="1" ht="25" customHeight="1" spans="1:19">
      <c r="A12" s="12">
        <v>10</v>
      </c>
      <c r="B12" s="13" t="s">
        <v>63</v>
      </c>
      <c r="C12" s="18" t="s">
        <v>64</v>
      </c>
      <c r="D12" s="14" t="s">
        <v>65</v>
      </c>
      <c r="E12" s="19">
        <v>37.93</v>
      </c>
      <c r="F12" s="18">
        <v>0</v>
      </c>
      <c r="G12" s="15" t="s">
        <v>66</v>
      </c>
      <c r="H12" s="16">
        <v>45425</v>
      </c>
      <c r="I12" s="33">
        <v>45425</v>
      </c>
      <c r="J12" s="45">
        <f t="shared" si="0"/>
        <v>9784.32</v>
      </c>
      <c r="K12" s="46">
        <f t="shared" si="2"/>
        <v>8584.32</v>
      </c>
      <c r="L12" s="45"/>
      <c r="M12" s="45"/>
      <c r="N12" s="46">
        <v>1200</v>
      </c>
      <c r="O12" s="47">
        <v>45474</v>
      </c>
      <c r="P12" s="48">
        <v>45657</v>
      </c>
      <c r="Q12" s="12" t="s">
        <v>67</v>
      </c>
      <c r="S12" s="58"/>
    </row>
    <row r="13" s="1" customFormat="1" ht="25" customHeight="1" spans="1:19">
      <c r="A13" s="12">
        <v>11</v>
      </c>
      <c r="B13" s="13" t="s">
        <v>68</v>
      </c>
      <c r="C13" s="18" t="s">
        <v>69</v>
      </c>
      <c r="D13" s="14" t="s">
        <v>70</v>
      </c>
      <c r="E13" s="17">
        <v>16.33</v>
      </c>
      <c r="F13" s="18">
        <v>0</v>
      </c>
      <c r="G13" s="15" t="s">
        <v>71</v>
      </c>
      <c r="H13" s="16">
        <v>45040</v>
      </c>
      <c r="I13" s="33">
        <v>45005</v>
      </c>
      <c r="J13" s="45">
        <f t="shared" si="0"/>
        <v>4895.81</v>
      </c>
      <c r="K13" s="46">
        <f t="shared" si="2"/>
        <v>3695.81</v>
      </c>
      <c r="L13" s="45"/>
      <c r="M13" s="45"/>
      <c r="N13" s="46">
        <v>1200</v>
      </c>
      <c r="O13" s="47">
        <v>45474</v>
      </c>
      <c r="P13" s="48">
        <v>45657</v>
      </c>
      <c r="Q13" s="12" t="s">
        <v>72</v>
      </c>
      <c r="S13" s="58"/>
    </row>
    <row r="14" s="1" customFormat="1" ht="25" customHeight="1" spans="1:19">
      <c r="A14" s="12">
        <v>12</v>
      </c>
      <c r="B14" s="17" t="s">
        <v>73</v>
      </c>
      <c r="C14" s="17" t="s">
        <v>74</v>
      </c>
      <c r="D14" s="14" t="s">
        <v>75</v>
      </c>
      <c r="E14" s="17">
        <v>25.64</v>
      </c>
      <c r="F14" s="18">
        <v>1</v>
      </c>
      <c r="G14" s="15" t="s">
        <v>76</v>
      </c>
      <c r="H14" s="16">
        <v>45355</v>
      </c>
      <c r="I14" s="33">
        <v>45328</v>
      </c>
      <c r="J14" s="45">
        <f t="shared" si="0"/>
        <v>7002.84</v>
      </c>
      <c r="K14" s="46">
        <f t="shared" si="2"/>
        <v>5802.84</v>
      </c>
      <c r="L14" s="45"/>
      <c r="M14" s="45"/>
      <c r="N14" s="46">
        <v>1200</v>
      </c>
      <c r="O14" s="47">
        <v>45474</v>
      </c>
      <c r="P14" s="48">
        <v>45657</v>
      </c>
      <c r="Q14" s="18" t="s">
        <v>77</v>
      </c>
      <c r="S14" s="58"/>
    </row>
    <row r="15" s="1" customFormat="1" ht="25" customHeight="1" spans="1:19">
      <c r="A15" s="12">
        <v>13</v>
      </c>
      <c r="B15" s="13" t="s">
        <v>78</v>
      </c>
      <c r="C15" s="13" t="s">
        <v>79</v>
      </c>
      <c r="D15" s="14" t="s">
        <v>80</v>
      </c>
      <c r="E15" s="19">
        <v>25.09</v>
      </c>
      <c r="F15" s="18">
        <v>1</v>
      </c>
      <c r="G15" s="15" t="s">
        <v>81</v>
      </c>
      <c r="H15" s="16">
        <v>45342</v>
      </c>
      <c r="I15" s="33">
        <v>45328</v>
      </c>
      <c r="J15" s="45">
        <f t="shared" si="0"/>
        <v>6878.37</v>
      </c>
      <c r="K15" s="46">
        <f t="shared" si="2"/>
        <v>5678.37</v>
      </c>
      <c r="L15" s="45"/>
      <c r="M15" s="45"/>
      <c r="N15" s="46">
        <v>1200</v>
      </c>
      <c r="O15" s="47">
        <v>45474</v>
      </c>
      <c r="P15" s="48">
        <v>45657</v>
      </c>
      <c r="Q15" s="18" t="s">
        <v>82</v>
      </c>
      <c r="S15" s="58"/>
    </row>
    <row r="16" s="1" customFormat="1" ht="25" customHeight="1" spans="1:19">
      <c r="A16" s="12">
        <v>14</v>
      </c>
      <c r="B16" s="13" t="s">
        <v>83</v>
      </c>
      <c r="C16" s="17" t="s">
        <v>84</v>
      </c>
      <c r="D16" s="14" t="s">
        <v>85</v>
      </c>
      <c r="E16" s="19">
        <v>53.31</v>
      </c>
      <c r="F16" s="18">
        <v>0</v>
      </c>
      <c r="G16" s="15" t="s">
        <v>86</v>
      </c>
      <c r="H16" s="16">
        <v>45376</v>
      </c>
      <c r="I16" s="33">
        <v>45359</v>
      </c>
      <c r="J16" s="45">
        <f t="shared" si="0"/>
        <v>13265.12</v>
      </c>
      <c r="K16" s="46">
        <f t="shared" si="2"/>
        <v>12065.12</v>
      </c>
      <c r="L16" s="45"/>
      <c r="M16" s="45"/>
      <c r="N16" s="46">
        <v>1200</v>
      </c>
      <c r="O16" s="47">
        <v>45474</v>
      </c>
      <c r="P16" s="48">
        <v>45657</v>
      </c>
      <c r="Q16" s="18" t="s">
        <v>87</v>
      </c>
      <c r="S16" s="58"/>
    </row>
    <row r="17" s="1" customFormat="1" ht="25" customHeight="1" spans="1:19">
      <c r="A17" s="12">
        <v>15</v>
      </c>
      <c r="B17" s="13" t="s">
        <v>88</v>
      </c>
      <c r="C17" s="17" t="s">
        <v>89</v>
      </c>
      <c r="D17" s="14" t="s">
        <v>90</v>
      </c>
      <c r="E17" s="17">
        <v>22.67</v>
      </c>
      <c r="F17" s="18">
        <v>2</v>
      </c>
      <c r="G17" s="15" t="s">
        <v>91</v>
      </c>
      <c r="H17" s="16">
        <v>45344</v>
      </c>
      <c r="I17" s="33">
        <v>45328</v>
      </c>
      <c r="J17" s="45">
        <f t="shared" si="0"/>
        <v>6330.67</v>
      </c>
      <c r="K17" s="46">
        <f t="shared" si="2"/>
        <v>5130.67</v>
      </c>
      <c r="L17" s="45"/>
      <c r="M17" s="45"/>
      <c r="N17" s="46">
        <v>1200</v>
      </c>
      <c r="O17" s="47">
        <v>45474</v>
      </c>
      <c r="P17" s="48">
        <v>45657</v>
      </c>
      <c r="Q17" s="18" t="s">
        <v>92</v>
      </c>
      <c r="S17" s="58"/>
    </row>
    <row r="18" s="1" customFormat="1" ht="25" customHeight="1" spans="1:19">
      <c r="A18" s="12">
        <v>16</v>
      </c>
      <c r="B18" s="13" t="s">
        <v>93</v>
      </c>
      <c r="C18" s="17" t="s">
        <v>94</v>
      </c>
      <c r="D18" s="14" t="s">
        <v>95</v>
      </c>
      <c r="E18" s="17">
        <v>24.93</v>
      </c>
      <c r="F18" s="18">
        <v>0</v>
      </c>
      <c r="G18" s="15" t="s">
        <v>96</v>
      </c>
      <c r="H18" s="16">
        <v>45028</v>
      </c>
      <c r="I18" s="33">
        <v>44964</v>
      </c>
      <c r="J18" s="45">
        <f t="shared" si="0"/>
        <v>6842.16</v>
      </c>
      <c r="K18" s="46">
        <f t="shared" si="2"/>
        <v>5642.16</v>
      </c>
      <c r="L18" s="45"/>
      <c r="M18" s="45"/>
      <c r="N18" s="46">
        <v>1200</v>
      </c>
      <c r="O18" s="47">
        <v>45474</v>
      </c>
      <c r="P18" s="48">
        <v>45657</v>
      </c>
      <c r="Q18" s="18" t="s">
        <v>97</v>
      </c>
      <c r="S18" s="58"/>
    </row>
    <row r="19" s="1" customFormat="1" ht="25" customHeight="1" spans="1:19">
      <c r="A19" s="12">
        <v>17</v>
      </c>
      <c r="B19" s="13" t="s">
        <v>98</v>
      </c>
      <c r="C19" s="17" t="s">
        <v>99</v>
      </c>
      <c r="D19" s="14" t="s">
        <v>100</v>
      </c>
      <c r="E19" s="17">
        <v>24.46</v>
      </c>
      <c r="F19" s="18">
        <v>0</v>
      </c>
      <c r="G19" s="15" t="s">
        <v>101</v>
      </c>
      <c r="H19" s="16">
        <v>45189</v>
      </c>
      <c r="I19" s="33">
        <v>45035</v>
      </c>
      <c r="J19" s="45">
        <f t="shared" si="0"/>
        <v>6735.79</v>
      </c>
      <c r="K19" s="46">
        <f t="shared" si="2"/>
        <v>5535.79</v>
      </c>
      <c r="L19" s="45"/>
      <c r="M19" s="45"/>
      <c r="N19" s="46">
        <v>1200</v>
      </c>
      <c r="O19" s="47">
        <v>45474</v>
      </c>
      <c r="P19" s="48">
        <v>45657</v>
      </c>
      <c r="Q19" s="18" t="s">
        <v>102</v>
      </c>
      <c r="S19" s="58"/>
    </row>
    <row r="20" s="1" customFormat="1" ht="25" customHeight="1" spans="1:19">
      <c r="A20" s="12">
        <v>18</v>
      </c>
      <c r="B20" s="13" t="s">
        <v>103</v>
      </c>
      <c r="C20" s="13" t="s">
        <v>104</v>
      </c>
      <c r="D20" s="14" t="s">
        <v>105</v>
      </c>
      <c r="E20" s="17">
        <v>125.54</v>
      </c>
      <c r="F20" s="18">
        <v>5</v>
      </c>
      <c r="G20" s="15" t="s">
        <v>106</v>
      </c>
      <c r="H20" s="16">
        <v>45056</v>
      </c>
      <c r="I20" s="36">
        <v>45016</v>
      </c>
      <c r="J20" s="45">
        <f t="shared" si="0"/>
        <v>29612.21</v>
      </c>
      <c r="K20" s="46">
        <f t="shared" si="2"/>
        <v>28412.21</v>
      </c>
      <c r="L20" s="45"/>
      <c r="M20" s="45"/>
      <c r="N20" s="46">
        <v>1200</v>
      </c>
      <c r="O20" s="47">
        <v>45474</v>
      </c>
      <c r="P20" s="48">
        <v>45657</v>
      </c>
      <c r="Q20" s="18" t="s">
        <v>107</v>
      </c>
      <c r="S20" s="58"/>
    </row>
    <row r="21" s="1" customFormat="1" ht="25" customHeight="1" spans="1:19">
      <c r="A21" s="12">
        <v>19</v>
      </c>
      <c r="B21" s="13" t="s">
        <v>108</v>
      </c>
      <c r="C21" s="13" t="s">
        <v>109</v>
      </c>
      <c r="D21" s="14" t="s">
        <v>110</v>
      </c>
      <c r="E21" s="17">
        <v>43.34</v>
      </c>
      <c r="F21" s="18">
        <v>0</v>
      </c>
      <c r="G21" s="15" t="s">
        <v>111</v>
      </c>
      <c r="H21" s="16">
        <v>45166</v>
      </c>
      <c r="I21" s="36">
        <v>45041</v>
      </c>
      <c r="J21" s="45">
        <f t="shared" si="0"/>
        <v>11008.71</v>
      </c>
      <c r="K21" s="46">
        <f t="shared" si="2"/>
        <v>9808.71</v>
      </c>
      <c r="L21" s="45"/>
      <c r="M21" s="45"/>
      <c r="N21" s="46">
        <v>1200</v>
      </c>
      <c r="O21" s="47">
        <v>45474</v>
      </c>
      <c r="P21" s="48">
        <v>45657</v>
      </c>
      <c r="Q21" s="18" t="s">
        <v>112</v>
      </c>
      <c r="S21" s="58"/>
    </row>
    <row r="22" s="1" customFormat="1" ht="25" customHeight="1" spans="1:19">
      <c r="A22" s="12">
        <v>20</v>
      </c>
      <c r="B22" s="13" t="s">
        <v>113</v>
      </c>
      <c r="C22" s="13" t="s">
        <v>114</v>
      </c>
      <c r="D22" s="14" t="s">
        <v>115</v>
      </c>
      <c r="E22" s="17">
        <v>45.71</v>
      </c>
      <c r="F22" s="18">
        <v>1</v>
      </c>
      <c r="G22" s="15" t="s">
        <v>116</v>
      </c>
      <c r="H22" s="16">
        <v>45028</v>
      </c>
      <c r="I22" s="36">
        <v>44984</v>
      </c>
      <c r="J22" s="45">
        <f t="shared" si="0"/>
        <v>11545.09</v>
      </c>
      <c r="K22" s="46">
        <f t="shared" si="2"/>
        <v>10345.09</v>
      </c>
      <c r="L22" s="45"/>
      <c r="M22" s="45"/>
      <c r="N22" s="46">
        <v>1200</v>
      </c>
      <c r="O22" s="47">
        <v>45474</v>
      </c>
      <c r="P22" s="48">
        <v>45657</v>
      </c>
      <c r="Q22" s="18" t="s">
        <v>117</v>
      </c>
      <c r="S22" s="58"/>
    </row>
    <row r="23" s="1" customFormat="1" ht="25" customHeight="1" spans="1:19">
      <c r="A23" s="12">
        <v>21</v>
      </c>
      <c r="B23" s="13" t="s">
        <v>118</v>
      </c>
      <c r="C23" s="13" t="s">
        <v>119</v>
      </c>
      <c r="D23" s="14" t="s">
        <v>120</v>
      </c>
      <c r="E23" s="17">
        <v>41.8</v>
      </c>
      <c r="F23" s="18">
        <v>0</v>
      </c>
      <c r="G23" s="15" t="s">
        <v>121</v>
      </c>
      <c r="H23" s="16">
        <v>45163</v>
      </c>
      <c r="I23" s="36">
        <v>45083</v>
      </c>
      <c r="J23" s="45">
        <f t="shared" si="0"/>
        <v>10660.18</v>
      </c>
      <c r="K23" s="46">
        <f t="shared" si="2"/>
        <v>9460.18</v>
      </c>
      <c r="L23" s="45"/>
      <c r="M23" s="45"/>
      <c r="N23" s="46">
        <v>1200</v>
      </c>
      <c r="O23" s="47">
        <v>45474</v>
      </c>
      <c r="P23" s="48">
        <v>45657</v>
      </c>
      <c r="Q23" s="18" t="s">
        <v>122</v>
      </c>
      <c r="S23" s="58"/>
    </row>
    <row r="24" s="1" customFormat="1" ht="25" customHeight="1" spans="1:19">
      <c r="A24" s="12">
        <v>22</v>
      </c>
      <c r="B24" s="13" t="s">
        <v>123</v>
      </c>
      <c r="C24" s="13" t="s">
        <v>124</v>
      </c>
      <c r="D24" s="14" t="s">
        <v>125</v>
      </c>
      <c r="E24" s="17">
        <v>44.06</v>
      </c>
      <c r="F24" s="18">
        <v>1</v>
      </c>
      <c r="G24" s="15" t="s">
        <v>126</v>
      </c>
      <c r="H24" s="16">
        <v>45022</v>
      </c>
      <c r="I24" s="36">
        <v>44980</v>
      </c>
      <c r="J24" s="45">
        <f t="shared" si="0"/>
        <v>11171.66</v>
      </c>
      <c r="K24" s="46">
        <f t="shared" si="2"/>
        <v>9971.66</v>
      </c>
      <c r="L24" s="45"/>
      <c r="M24" s="45"/>
      <c r="N24" s="46">
        <v>1200</v>
      </c>
      <c r="O24" s="47">
        <v>45474</v>
      </c>
      <c r="P24" s="48">
        <v>45657</v>
      </c>
      <c r="Q24" s="18" t="s">
        <v>127</v>
      </c>
      <c r="S24" s="58"/>
    </row>
    <row r="25" s="1" customFormat="1" ht="25" customHeight="1" spans="1:19">
      <c r="A25" s="12">
        <v>23</v>
      </c>
      <c r="B25" s="17" t="s">
        <v>128</v>
      </c>
      <c r="C25" s="15" t="s">
        <v>129</v>
      </c>
      <c r="D25" s="14" t="s">
        <v>130</v>
      </c>
      <c r="E25" s="15">
        <v>84.93</v>
      </c>
      <c r="F25" s="20">
        <v>5</v>
      </c>
      <c r="G25" s="15" t="s">
        <v>131</v>
      </c>
      <c r="H25" s="16">
        <v>44693</v>
      </c>
      <c r="I25" s="36">
        <v>44691</v>
      </c>
      <c r="J25" s="45">
        <f t="shared" si="0"/>
        <v>20421.36</v>
      </c>
      <c r="K25" s="46">
        <f t="shared" si="2"/>
        <v>19221.36</v>
      </c>
      <c r="L25" s="45"/>
      <c r="M25" s="45"/>
      <c r="N25" s="46">
        <v>1200</v>
      </c>
      <c r="O25" s="47">
        <v>45474</v>
      </c>
      <c r="P25" s="48">
        <v>45657</v>
      </c>
      <c r="Q25" s="20" t="s">
        <v>132</v>
      </c>
      <c r="S25" s="58"/>
    </row>
    <row r="26" s="1" customFormat="1" ht="25" customHeight="1" spans="1:19">
      <c r="A26" s="12">
        <v>24</v>
      </c>
      <c r="B26" s="21" t="s">
        <v>133</v>
      </c>
      <c r="C26" s="21" t="s">
        <v>134</v>
      </c>
      <c r="D26" s="14" t="s">
        <v>135</v>
      </c>
      <c r="E26" s="15">
        <v>84.29</v>
      </c>
      <c r="F26" s="20"/>
      <c r="G26" s="15" t="s">
        <v>136</v>
      </c>
      <c r="H26" s="16">
        <v>45475</v>
      </c>
      <c r="I26" s="36">
        <v>45474</v>
      </c>
      <c r="J26" s="45">
        <f t="shared" si="0"/>
        <v>20276.51</v>
      </c>
      <c r="K26" s="46">
        <f t="shared" si="2"/>
        <v>19076.51</v>
      </c>
      <c r="L26" s="45"/>
      <c r="M26" s="45"/>
      <c r="N26" s="46">
        <v>1200</v>
      </c>
      <c r="O26" s="47">
        <v>45474</v>
      </c>
      <c r="P26" s="48">
        <v>45657</v>
      </c>
      <c r="Q26" s="20" t="s">
        <v>137</v>
      </c>
      <c r="S26" s="58"/>
    </row>
    <row r="27" s="1" customFormat="1" ht="25" customHeight="1" spans="1:19">
      <c r="A27" s="12">
        <v>25</v>
      </c>
      <c r="B27" s="17" t="s">
        <v>138</v>
      </c>
      <c r="C27" s="15" t="s">
        <v>139</v>
      </c>
      <c r="D27" s="14" t="s">
        <v>140</v>
      </c>
      <c r="E27" s="15">
        <v>41.28</v>
      </c>
      <c r="F27" s="20">
        <v>0</v>
      </c>
      <c r="G27" s="15" t="s">
        <v>141</v>
      </c>
      <c r="H27" s="16">
        <v>45173</v>
      </c>
      <c r="I27" s="36">
        <v>45062</v>
      </c>
      <c r="J27" s="45">
        <f t="shared" si="0"/>
        <v>10542.49</v>
      </c>
      <c r="K27" s="46">
        <f t="shared" si="2"/>
        <v>9342.49</v>
      </c>
      <c r="L27" s="45"/>
      <c r="M27" s="45"/>
      <c r="N27" s="46">
        <v>1200</v>
      </c>
      <c r="O27" s="47">
        <v>45474</v>
      </c>
      <c r="P27" s="48">
        <v>45657</v>
      </c>
      <c r="Q27" s="20" t="s">
        <v>142</v>
      </c>
      <c r="S27" s="58"/>
    </row>
    <row r="28" s="1" customFormat="1" ht="25" customHeight="1" spans="1:19">
      <c r="A28" s="12">
        <v>26</v>
      </c>
      <c r="B28" s="15" t="s">
        <v>143</v>
      </c>
      <c r="C28" s="15" t="s">
        <v>144</v>
      </c>
      <c r="D28" s="14" t="s">
        <v>145</v>
      </c>
      <c r="E28" s="15">
        <v>40.25</v>
      </c>
      <c r="F28" s="12">
        <v>0</v>
      </c>
      <c r="G28" s="15" t="s">
        <v>146</v>
      </c>
      <c r="H28" s="16">
        <v>45442</v>
      </c>
      <c r="I28" s="36">
        <v>45437</v>
      </c>
      <c r="J28" s="45">
        <f t="shared" si="0"/>
        <v>10309.38</v>
      </c>
      <c r="K28" s="46">
        <f t="shared" si="2"/>
        <v>9109.38</v>
      </c>
      <c r="L28" s="45"/>
      <c r="M28" s="45"/>
      <c r="N28" s="46">
        <v>1200</v>
      </c>
      <c r="O28" s="47">
        <v>45474</v>
      </c>
      <c r="P28" s="48">
        <v>45657</v>
      </c>
      <c r="Q28" s="18" t="s">
        <v>147</v>
      </c>
      <c r="S28" s="58"/>
    </row>
    <row r="29" s="1" customFormat="1" ht="25" customHeight="1" spans="1:19">
      <c r="A29" s="12">
        <v>27</v>
      </c>
      <c r="B29" s="17" t="s">
        <v>148</v>
      </c>
      <c r="C29" s="18" t="s">
        <v>149</v>
      </c>
      <c r="D29" s="14" t="s">
        <v>150</v>
      </c>
      <c r="E29" s="19">
        <v>41.9</v>
      </c>
      <c r="F29" s="18">
        <v>2</v>
      </c>
      <c r="G29" s="15" t="s">
        <v>151</v>
      </c>
      <c r="H29" s="16">
        <v>44817</v>
      </c>
      <c r="I29" s="33">
        <v>44767</v>
      </c>
      <c r="J29" s="45">
        <f t="shared" si="0"/>
        <v>10682.81</v>
      </c>
      <c r="K29" s="46">
        <f t="shared" si="2"/>
        <v>9482.81</v>
      </c>
      <c r="L29" s="45"/>
      <c r="M29" s="45"/>
      <c r="N29" s="46">
        <v>1200</v>
      </c>
      <c r="O29" s="47">
        <v>45474</v>
      </c>
      <c r="P29" s="48">
        <v>45657</v>
      </c>
      <c r="Q29" s="18" t="s">
        <v>152</v>
      </c>
      <c r="S29" s="58"/>
    </row>
    <row r="30" s="1" customFormat="1" ht="25" customHeight="1" spans="1:19">
      <c r="A30" s="12">
        <v>28</v>
      </c>
      <c r="B30" s="17" t="s">
        <v>153</v>
      </c>
      <c r="C30" s="18" t="s">
        <v>154</v>
      </c>
      <c r="D30" s="14" t="s">
        <v>155</v>
      </c>
      <c r="E30" s="19">
        <v>45.3</v>
      </c>
      <c r="F30" s="18">
        <v>0</v>
      </c>
      <c r="G30" s="15" t="s">
        <v>156</v>
      </c>
      <c r="H30" s="16">
        <v>45439</v>
      </c>
      <c r="I30" s="16">
        <v>45432</v>
      </c>
      <c r="J30" s="45">
        <f t="shared" si="0"/>
        <v>11452.3</v>
      </c>
      <c r="K30" s="46">
        <f t="shared" si="2"/>
        <v>10252.3</v>
      </c>
      <c r="L30" s="45"/>
      <c r="M30" s="45"/>
      <c r="N30" s="46">
        <v>1200</v>
      </c>
      <c r="O30" s="47">
        <v>45474</v>
      </c>
      <c r="P30" s="48">
        <v>45657</v>
      </c>
      <c r="Q30" s="18" t="s">
        <v>157</v>
      </c>
      <c r="S30" s="58"/>
    </row>
    <row r="31" s="2" customFormat="1" ht="25" customHeight="1" spans="1:19">
      <c r="A31" s="22">
        <v>29</v>
      </c>
      <c r="B31" s="23" t="s">
        <v>158</v>
      </c>
      <c r="C31" s="23" t="s">
        <v>159</v>
      </c>
      <c r="D31" s="24" t="s">
        <v>160</v>
      </c>
      <c r="E31" s="23">
        <v>53.97</v>
      </c>
      <c r="F31" s="25">
        <v>0</v>
      </c>
      <c r="G31" s="26" t="s">
        <v>161</v>
      </c>
      <c r="H31" s="27">
        <v>45433</v>
      </c>
      <c r="I31" s="27">
        <v>45433</v>
      </c>
      <c r="J31" s="49">
        <f t="shared" si="0"/>
        <v>11223</v>
      </c>
      <c r="K31" s="50">
        <f t="shared" si="2"/>
        <v>10223</v>
      </c>
      <c r="L31" s="49"/>
      <c r="M31" s="49"/>
      <c r="N31" s="50">
        <v>1000</v>
      </c>
      <c r="O31" s="51">
        <v>45474</v>
      </c>
      <c r="P31" s="52">
        <v>45627</v>
      </c>
      <c r="Q31" s="25" t="s">
        <v>162</v>
      </c>
      <c r="S31" s="59"/>
    </row>
    <row r="32" s="2" customFormat="1" ht="25" customHeight="1" spans="1:19">
      <c r="A32" s="22">
        <v>30</v>
      </c>
      <c r="B32" s="23" t="s">
        <v>163</v>
      </c>
      <c r="C32" s="25" t="s">
        <v>164</v>
      </c>
      <c r="D32" s="24" t="s">
        <v>165</v>
      </c>
      <c r="E32" s="23">
        <v>53.97</v>
      </c>
      <c r="F32" s="25"/>
      <c r="G32" s="26" t="s">
        <v>166</v>
      </c>
      <c r="H32" s="27">
        <v>45632</v>
      </c>
      <c r="I32" s="53">
        <v>45635</v>
      </c>
      <c r="J32" s="49">
        <f t="shared" si="0"/>
        <v>1991.49</v>
      </c>
      <c r="K32" s="50">
        <f t="shared" si="2"/>
        <v>1991.49</v>
      </c>
      <c r="L32" s="49"/>
      <c r="M32" s="49"/>
      <c r="N32" s="50">
        <v>0</v>
      </c>
      <c r="O32" s="51">
        <v>45628</v>
      </c>
      <c r="P32" s="52">
        <v>45657</v>
      </c>
      <c r="Q32" s="25" t="s">
        <v>162</v>
      </c>
      <c r="S32" s="59"/>
    </row>
    <row r="33" s="1" customFormat="1" ht="25" customHeight="1" spans="1:19">
      <c r="A33" s="12">
        <v>31</v>
      </c>
      <c r="B33" s="17" t="s">
        <v>167</v>
      </c>
      <c r="C33" s="18" t="s">
        <v>168</v>
      </c>
      <c r="D33" s="14" t="s">
        <v>169</v>
      </c>
      <c r="E33" s="17">
        <v>68.58</v>
      </c>
      <c r="F33" s="18">
        <v>1</v>
      </c>
      <c r="G33" s="15" t="s">
        <v>170</v>
      </c>
      <c r="H33" s="16">
        <v>44852</v>
      </c>
      <c r="I33" s="36">
        <v>44846</v>
      </c>
      <c r="J33" s="45">
        <f t="shared" si="0"/>
        <v>16721.03</v>
      </c>
      <c r="K33" s="46">
        <f t="shared" si="2"/>
        <v>15521.03</v>
      </c>
      <c r="L33" s="45"/>
      <c r="M33" s="45"/>
      <c r="N33" s="46">
        <v>1200</v>
      </c>
      <c r="O33" s="47">
        <v>45474</v>
      </c>
      <c r="P33" s="48">
        <v>45657</v>
      </c>
      <c r="Q33" s="18" t="s">
        <v>171</v>
      </c>
      <c r="S33" s="58"/>
    </row>
    <row r="34" s="1" customFormat="1" ht="25" customHeight="1" spans="1:19">
      <c r="A34" s="12">
        <v>32</v>
      </c>
      <c r="B34" s="17" t="s">
        <v>172</v>
      </c>
      <c r="C34" s="18" t="s">
        <v>173</v>
      </c>
      <c r="D34" s="14" t="s">
        <v>174</v>
      </c>
      <c r="E34" s="17">
        <v>53.76</v>
      </c>
      <c r="F34" s="18">
        <v>1</v>
      </c>
      <c r="G34" s="15" t="s">
        <v>175</v>
      </c>
      <c r="H34" s="16">
        <v>45041</v>
      </c>
      <c r="I34" s="36">
        <v>44977</v>
      </c>
      <c r="J34" s="45">
        <f t="shared" si="0"/>
        <v>13366.96</v>
      </c>
      <c r="K34" s="46">
        <f t="shared" si="2"/>
        <v>12166.96</v>
      </c>
      <c r="L34" s="45"/>
      <c r="M34" s="45"/>
      <c r="N34" s="46">
        <v>1200</v>
      </c>
      <c r="O34" s="47">
        <v>45474</v>
      </c>
      <c r="P34" s="48">
        <v>45657</v>
      </c>
      <c r="Q34" s="18" t="s">
        <v>176</v>
      </c>
      <c r="S34" s="58"/>
    </row>
    <row r="35" s="1" customFormat="1" ht="25" customHeight="1" spans="1:19">
      <c r="A35" s="12">
        <v>33</v>
      </c>
      <c r="B35" s="17" t="s">
        <v>177</v>
      </c>
      <c r="C35" s="18" t="s">
        <v>178</v>
      </c>
      <c r="D35" s="14" t="s">
        <v>179</v>
      </c>
      <c r="E35" s="17">
        <v>26.43</v>
      </c>
      <c r="F35" s="18">
        <v>0</v>
      </c>
      <c r="G35" s="15" t="s">
        <v>180</v>
      </c>
      <c r="H35" s="16">
        <v>45167</v>
      </c>
      <c r="I35" s="36">
        <v>45047</v>
      </c>
      <c r="J35" s="45">
        <f t="shared" si="0"/>
        <v>7181.64</v>
      </c>
      <c r="K35" s="46">
        <f t="shared" si="2"/>
        <v>5981.64</v>
      </c>
      <c r="L35" s="45"/>
      <c r="M35" s="45"/>
      <c r="N35" s="46">
        <v>1200</v>
      </c>
      <c r="O35" s="47">
        <v>45474</v>
      </c>
      <c r="P35" s="48">
        <v>45657</v>
      </c>
      <c r="Q35" s="18" t="s">
        <v>181</v>
      </c>
      <c r="S35" s="58"/>
    </row>
    <row r="36" s="1" customFormat="1" ht="25" customHeight="1" spans="1:19">
      <c r="A36" s="12">
        <v>34</v>
      </c>
      <c r="B36" s="17" t="s">
        <v>182</v>
      </c>
      <c r="C36" s="18" t="s">
        <v>183</v>
      </c>
      <c r="D36" s="14" t="s">
        <v>184</v>
      </c>
      <c r="E36" s="17">
        <v>26.84</v>
      </c>
      <c r="F36" s="18">
        <v>3</v>
      </c>
      <c r="G36" s="15" t="s">
        <v>185</v>
      </c>
      <c r="H36" s="16">
        <v>45083</v>
      </c>
      <c r="I36" s="36">
        <v>45047</v>
      </c>
      <c r="J36" s="45">
        <f t="shared" si="0"/>
        <v>7274.43</v>
      </c>
      <c r="K36" s="46">
        <f t="shared" si="2"/>
        <v>6074.43</v>
      </c>
      <c r="L36" s="45"/>
      <c r="M36" s="45"/>
      <c r="N36" s="46">
        <v>1200</v>
      </c>
      <c r="O36" s="47">
        <v>45474</v>
      </c>
      <c r="P36" s="48">
        <v>45657</v>
      </c>
      <c r="Q36" s="18" t="s">
        <v>186</v>
      </c>
      <c r="S36" s="58"/>
    </row>
    <row r="37" s="1" customFormat="1" ht="25" customHeight="1" spans="1:19">
      <c r="A37" s="12">
        <v>35</v>
      </c>
      <c r="B37" s="28" t="s">
        <v>187</v>
      </c>
      <c r="C37" s="28" t="s">
        <v>188</v>
      </c>
      <c r="D37" s="14" t="s">
        <v>189</v>
      </c>
      <c r="E37" s="17">
        <v>54.44</v>
      </c>
      <c r="F37" s="18"/>
      <c r="G37" s="15" t="s">
        <v>190</v>
      </c>
      <c r="H37" s="16">
        <v>45474</v>
      </c>
      <c r="I37" s="36">
        <v>45480</v>
      </c>
      <c r="J37" s="45">
        <f t="shared" si="0"/>
        <v>12919.09</v>
      </c>
      <c r="K37" s="46">
        <f t="shared" si="2"/>
        <v>11919.09</v>
      </c>
      <c r="L37" s="45"/>
      <c r="M37" s="45"/>
      <c r="N37" s="46">
        <v>1000</v>
      </c>
      <c r="O37" s="47">
        <v>45480</v>
      </c>
      <c r="P37" s="48">
        <v>45657</v>
      </c>
      <c r="Q37" s="18" t="s">
        <v>191</v>
      </c>
      <c r="S37" s="58"/>
    </row>
    <row r="38" s="1" customFormat="1" ht="25" customHeight="1" spans="1:19">
      <c r="A38" s="12">
        <v>36</v>
      </c>
      <c r="B38" s="17" t="s">
        <v>192</v>
      </c>
      <c r="C38" s="17" t="s">
        <v>193</v>
      </c>
      <c r="D38" s="14" t="s">
        <v>194</v>
      </c>
      <c r="E38" s="17">
        <v>69.72</v>
      </c>
      <c r="F38" s="18">
        <v>2</v>
      </c>
      <c r="G38" s="15" t="s">
        <v>195</v>
      </c>
      <c r="H38" s="16">
        <v>45160</v>
      </c>
      <c r="I38" s="36">
        <v>45066</v>
      </c>
      <c r="J38" s="45">
        <f t="shared" si="0"/>
        <v>16979.03</v>
      </c>
      <c r="K38" s="46">
        <f t="shared" si="2"/>
        <v>15779.03</v>
      </c>
      <c r="L38" s="45"/>
      <c r="M38" s="45"/>
      <c r="N38" s="46">
        <v>1200</v>
      </c>
      <c r="O38" s="47">
        <v>45474</v>
      </c>
      <c r="P38" s="48">
        <v>45657</v>
      </c>
      <c r="Q38" s="18" t="s">
        <v>196</v>
      </c>
      <c r="S38" s="58"/>
    </row>
    <row r="39" s="1" customFormat="1" ht="25" customHeight="1" spans="1:19">
      <c r="A39" s="12">
        <v>37</v>
      </c>
      <c r="B39" s="17" t="s">
        <v>197</v>
      </c>
      <c r="C39" s="17" t="s">
        <v>198</v>
      </c>
      <c r="D39" s="14" t="s">
        <v>199</v>
      </c>
      <c r="E39" s="17">
        <v>26.55</v>
      </c>
      <c r="F39" s="18">
        <v>2</v>
      </c>
      <c r="G39" s="15" t="s">
        <v>200</v>
      </c>
      <c r="H39" s="16">
        <v>45160</v>
      </c>
      <c r="I39" s="16">
        <v>45045</v>
      </c>
      <c r="J39" s="45">
        <f t="shared" si="0"/>
        <v>7208.8</v>
      </c>
      <c r="K39" s="46">
        <f t="shared" si="2"/>
        <v>6008.8</v>
      </c>
      <c r="L39" s="45"/>
      <c r="M39" s="45"/>
      <c r="N39" s="46">
        <v>1200</v>
      </c>
      <c r="O39" s="47">
        <v>45474</v>
      </c>
      <c r="P39" s="48">
        <v>45657</v>
      </c>
      <c r="Q39" s="12" t="s">
        <v>201</v>
      </c>
      <c r="S39" s="58"/>
    </row>
    <row r="40" s="1" customFormat="1" ht="25" customHeight="1" spans="1:19">
      <c r="A40" s="12">
        <v>38</v>
      </c>
      <c r="B40" s="17" t="s">
        <v>202</v>
      </c>
      <c r="C40" s="17" t="s">
        <v>203</v>
      </c>
      <c r="D40" s="14" t="s">
        <v>204</v>
      </c>
      <c r="E40" s="17">
        <v>26.55</v>
      </c>
      <c r="F40" s="18">
        <v>0</v>
      </c>
      <c r="G40" s="15" t="s">
        <v>205</v>
      </c>
      <c r="H40" s="16">
        <v>45180</v>
      </c>
      <c r="I40" s="36">
        <v>45145</v>
      </c>
      <c r="J40" s="45">
        <f t="shared" si="0"/>
        <v>7208.8</v>
      </c>
      <c r="K40" s="46">
        <f t="shared" si="2"/>
        <v>6008.8</v>
      </c>
      <c r="L40" s="45"/>
      <c r="M40" s="45"/>
      <c r="N40" s="46">
        <v>1200</v>
      </c>
      <c r="O40" s="47">
        <v>45474</v>
      </c>
      <c r="P40" s="48">
        <v>45657</v>
      </c>
      <c r="Q40" s="12" t="s">
        <v>206</v>
      </c>
      <c r="S40" s="58"/>
    </row>
    <row r="41" s="1" customFormat="1" ht="25" customHeight="1" spans="1:19">
      <c r="A41" s="12">
        <v>39</v>
      </c>
      <c r="B41" s="17" t="s">
        <v>207</v>
      </c>
      <c r="C41" s="17" t="s">
        <v>208</v>
      </c>
      <c r="D41" s="14" t="s">
        <v>209</v>
      </c>
      <c r="E41" s="17">
        <v>26.55</v>
      </c>
      <c r="F41" s="18">
        <v>1</v>
      </c>
      <c r="G41" s="15" t="s">
        <v>210</v>
      </c>
      <c r="H41" s="16">
        <v>45030</v>
      </c>
      <c r="I41" s="36">
        <v>44977</v>
      </c>
      <c r="J41" s="45">
        <f t="shared" si="0"/>
        <v>7208.8</v>
      </c>
      <c r="K41" s="46">
        <f t="shared" ref="K41:K64" si="3">ROUND(1.23*(P41-O41+1)*E41,2)</f>
        <v>6008.8</v>
      </c>
      <c r="L41" s="45"/>
      <c r="M41" s="45"/>
      <c r="N41" s="46">
        <v>1200</v>
      </c>
      <c r="O41" s="47">
        <v>45474</v>
      </c>
      <c r="P41" s="48">
        <v>45657</v>
      </c>
      <c r="Q41" s="12" t="s">
        <v>211</v>
      </c>
      <c r="S41" s="58"/>
    </row>
    <row r="42" s="1" customFormat="1" ht="25" customHeight="1" spans="1:19">
      <c r="A42" s="12">
        <v>40</v>
      </c>
      <c r="B42" s="29" t="s">
        <v>212</v>
      </c>
      <c r="C42" s="29" t="s">
        <v>213</v>
      </c>
      <c r="D42" s="14" t="s">
        <v>214</v>
      </c>
      <c r="E42" s="17">
        <v>26.55</v>
      </c>
      <c r="F42" s="18">
        <v>0</v>
      </c>
      <c r="G42" s="15" t="s">
        <v>215</v>
      </c>
      <c r="H42" s="30">
        <v>45181</v>
      </c>
      <c r="I42" s="54">
        <v>45177</v>
      </c>
      <c r="J42" s="45">
        <f t="shared" si="0"/>
        <v>7208.8</v>
      </c>
      <c r="K42" s="46">
        <f t="shared" si="3"/>
        <v>6008.8</v>
      </c>
      <c r="L42" s="45"/>
      <c r="M42" s="45"/>
      <c r="N42" s="46">
        <v>1200</v>
      </c>
      <c r="O42" s="47">
        <v>45474</v>
      </c>
      <c r="P42" s="48">
        <v>45657</v>
      </c>
      <c r="Q42" s="12" t="s">
        <v>216</v>
      </c>
      <c r="S42" s="58"/>
    </row>
    <row r="43" s="1" customFormat="1" ht="25" customHeight="1" spans="1:19">
      <c r="A43" s="12">
        <v>41</v>
      </c>
      <c r="B43" s="29" t="s">
        <v>217</v>
      </c>
      <c r="C43" s="29" t="s">
        <v>218</v>
      </c>
      <c r="D43" s="14" t="s">
        <v>219</v>
      </c>
      <c r="E43" s="31">
        <v>53.53</v>
      </c>
      <c r="F43" s="18">
        <v>1</v>
      </c>
      <c r="G43" s="15" t="s">
        <v>220</v>
      </c>
      <c r="H43" s="32">
        <v>44991</v>
      </c>
      <c r="I43" s="54">
        <v>44977</v>
      </c>
      <c r="J43" s="45">
        <f t="shared" si="0"/>
        <v>13314.91</v>
      </c>
      <c r="K43" s="46">
        <f t="shared" si="3"/>
        <v>12114.91</v>
      </c>
      <c r="L43" s="45"/>
      <c r="M43" s="45"/>
      <c r="N43" s="46">
        <v>1200</v>
      </c>
      <c r="O43" s="47">
        <v>45474</v>
      </c>
      <c r="P43" s="48">
        <v>45657</v>
      </c>
      <c r="Q43" s="18" t="s">
        <v>221</v>
      </c>
      <c r="S43" s="58"/>
    </row>
    <row r="44" s="1" customFormat="1" ht="25" customHeight="1" spans="1:19">
      <c r="A44" s="12">
        <v>42</v>
      </c>
      <c r="B44" s="23" t="s">
        <v>222</v>
      </c>
      <c r="C44" s="23" t="s">
        <v>223</v>
      </c>
      <c r="D44" s="14" t="s">
        <v>224</v>
      </c>
      <c r="E44" s="31">
        <v>53.69</v>
      </c>
      <c r="F44" s="18"/>
      <c r="G44" s="15" t="s">
        <v>225</v>
      </c>
      <c r="H44" s="33">
        <v>45474</v>
      </c>
      <c r="I44" s="36">
        <v>45480</v>
      </c>
      <c r="J44" s="45">
        <f t="shared" si="0"/>
        <v>12754.89</v>
      </c>
      <c r="K44" s="46">
        <f t="shared" si="3"/>
        <v>11754.89</v>
      </c>
      <c r="L44" s="45"/>
      <c r="M44" s="45"/>
      <c r="N44" s="46">
        <v>1000</v>
      </c>
      <c r="O44" s="47">
        <v>45480</v>
      </c>
      <c r="P44" s="48">
        <v>45657</v>
      </c>
      <c r="Q44" s="18" t="s">
        <v>226</v>
      </c>
      <c r="S44" s="58"/>
    </row>
    <row r="45" s="1" customFormat="1" ht="25" customHeight="1" spans="1:19">
      <c r="A45" s="12">
        <v>43</v>
      </c>
      <c r="B45" s="17" t="s">
        <v>227</v>
      </c>
      <c r="C45" s="17" t="s">
        <v>228</v>
      </c>
      <c r="D45" s="14" t="s">
        <v>229</v>
      </c>
      <c r="E45" s="31">
        <v>26.72</v>
      </c>
      <c r="F45" s="18">
        <v>0</v>
      </c>
      <c r="G45" s="15" t="s">
        <v>230</v>
      </c>
      <c r="H45" s="33">
        <v>45180</v>
      </c>
      <c r="I45" s="36">
        <v>45162</v>
      </c>
      <c r="J45" s="45">
        <f t="shared" si="0"/>
        <v>7247.27</v>
      </c>
      <c r="K45" s="46">
        <f t="shared" si="3"/>
        <v>6047.27</v>
      </c>
      <c r="L45" s="45"/>
      <c r="M45" s="45"/>
      <c r="N45" s="46">
        <v>1200</v>
      </c>
      <c r="O45" s="47">
        <v>45474</v>
      </c>
      <c r="P45" s="48">
        <v>45657</v>
      </c>
      <c r="Q45" s="18" t="s">
        <v>231</v>
      </c>
      <c r="S45" s="58"/>
    </row>
    <row r="46" s="1" customFormat="1" ht="25" customHeight="1" spans="1:19">
      <c r="A46" s="12">
        <v>44</v>
      </c>
      <c r="B46" s="17" t="s">
        <v>232</v>
      </c>
      <c r="C46" s="17" t="s">
        <v>233</v>
      </c>
      <c r="D46" s="14" t="s">
        <v>234</v>
      </c>
      <c r="E46" s="31">
        <v>79.66</v>
      </c>
      <c r="F46" s="18">
        <v>6</v>
      </c>
      <c r="G46" s="15" t="s">
        <v>235</v>
      </c>
      <c r="H46" s="33">
        <v>45044</v>
      </c>
      <c r="I46" s="36">
        <v>45013</v>
      </c>
      <c r="J46" s="45">
        <f t="shared" ref="J45:J64" si="4">K46+N46</f>
        <v>19228.65</v>
      </c>
      <c r="K46" s="46">
        <f t="shared" si="3"/>
        <v>18028.65</v>
      </c>
      <c r="L46" s="45"/>
      <c r="M46" s="45"/>
      <c r="N46" s="46">
        <v>1200</v>
      </c>
      <c r="O46" s="47">
        <v>45474</v>
      </c>
      <c r="P46" s="48">
        <v>45657</v>
      </c>
      <c r="Q46" s="18" t="s">
        <v>236</v>
      </c>
      <c r="S46" s="58"/>
    </row>
    <row r="47" s="1" customFormat="1" ht="25" customHeight="1" spans="1:19">
      <c r="A47" s="12">
        <v>45</v>
      </c>
      <c r="B47" s="17" t="s">
        <v>237</v>
      </c>
      <c r="C47" s="17" t="s">
        <v>238</v>
      </c>
      <c r="D47" s="14" t="s">
        <v>239</v>
      </c>
      <c r="E47" s="31">
        <v>27.13</v>
      </c>
      <c r="F47" s="18">
        <v>0</v>
      </c>
      <c r="G47" s="15" t="s">
        <v>240</v>
      </c>
      <c r="H47" s="33">
        <v>45447</v>
      </c>
      <c r="I47" s="33">
        <v>45447</v>
      </c>
      <c r="J47" s="45">
        <f t="shared" si="4"/>
        <v>7340.06</v>
      </c>
      <c r="K47" s="46">
        <f t="shared" si="3"/>
        <v>6140.06</v>
      </c>
      <c r="L47" s="45"/>
      <c r="M47" s="45"/>
      <c r="N47" s="46">
        <v>1200</v>
      </c>
      <c r="O47" s="47">
        <v>45474</v>
      </c>
      <c r="P47" s="48">
        <v>45657</v>
      </c>
      <c r="Q47" s="18" t="s">
        <v>241</v>
      </c>
      <c r="S47" s="58"/>
    </row>
    <row r="48" s="1" customFormat="1" ht="25" customHeight="1" spans="1:19">
      <c r="A48" s="12">
        <v>46</v>
      </c>
      <c r="B48" s="17" t="s">
        <v>242</v>
      </c>
      <c r="C48" s="17" t="s">
        <v>243</v>
      </c>
      <c r="D48" s="14" t="s">
        <v>244</v>
      </c>
      <c r="E48" s="31">
        <v>27.05</v>
      </c>
      <c r="F48" s="18">
        <v>0</v>
      </c>
      <c r="G48" s="15" t="s">
        <v>245</v>
      </c>
      <c r="H48" s="33">
        <v>45162</v>
      </c>
      <c r="I48" s="36">
        <v>44995</v>
      </c>
      <c r="J48" s="45">
        <f t="shared" si="4"/>
        <v>7321.96</v>
      </c>
      <c r="K48" s="46">
        <f t="shared" si="3"/>
        <v>6121.96</v>
      </c>
      <c r="L48" s="45"/>
      <c r="M48" s="45"/>
      <c r="N48" s="46">
        <v>1200</v>
      </c>
      <c r="O48" s="47">
        <v>45474</v>
      </c>
      <c r="P48" s="48">
        <v>45657</v>
      </c>
      <c r="Q48" s="18" t="s">
        <v>246</v>
      </c>
      <c r="S48" s="58"/>
    </row>
    <row r="49" s="1" customFormat="1" ht="25" customHeight="1" spans="1:19">
      <c r="A49" s="12">
        <v>47</v>
      </c>
      <c r="B49" s="17" t="s">
        <v>247</v>
      </c>
      <c r="C49" s="17" t="s">
        <v>248</v>
      </c>
      <c r="D49" s="14" t="s">
        <v>249</v>
      </c>
      <c r="E49" s="31">
        <v>26.3</v>
      </c>
      <c r="F49" s="18">
        <v>0</v>
      </c>
      <c r="G49" s="15" t="s">
        <v>250</v>
      </c>
      <c r="H49" s="33">
        <v>45419</v>
      </c>
      <c r="I49" s="36">
        <v>45397</v>
      </c>
      <c r="J49" s="45">
        <f t="shared" si="4"/>
        <v>7152.22</v>
      </c>
      <c r="K49" s="46">
        <f t="shared" si="3"/>
        <v>5952.22</v>
      </c>
      <c r="L49" s="45"/>
      <c r="M49" s="45"/>
      <c r="N49" s="46">
        <v>1200</v>
      </c>
      <c r="O49" s="47">
        <v>45474</v>
      </c>
      <c r="P49" s="48">
        <v>45657</v>
      </c>
      <c r="Q49" s="18" t="s">
        <v>251</v>
      </c>
      <c r="S49" s="60"/>
    </row>
    <row r="50" s="1" customFormat="1" ht="25" customHeight="1" spans="1:19">
      <c r="A50" s="12">
        <v>48</v>
      </c>
      <c r="B50" s="17" t="s">
        <v>252</v>
      </c>
      <c r="C50" s="17" t="s">
        <v>253</v>
      </c>
      <c r="D50" s="14" t="s">
        <v>254</v>
      </c>
      <c r="E50" s="31">
        <v>54.34</v>
      </c>
      <c r="F50" s="18">
        <v>1</v>
      </c>
      <c r="G50" s="15" t="s">
        <v>255</v>
      </c>
      <c r="H50" s="33">
        <v>45159</v>
      </c>
      <c r="I50" s="36">
        <v>45105</v>
      </c>
      <c r="J50" s="45">
        <f t="shared" si="4"/>
        <v>13498.23</v>
      </c>
      <c r="K50" s="46">
        <f t="shared" si="3"/>
        <v>12298.23</v>
      </c>
      <c r="L50" s="45"/>
      <c r="M50" s="45"/>
      <c r="N50" s="46">
        <v>1200</v>
      </c>
      <c r="O50" s="47">
        <v>45474</v>
      </c>
      <c r="P50" s="48">
        <v>45657</v>
      </c>
      <c r="Q50" s="18" t="s">
        <v>256</v>
      </c>
      <c r="S50" s="60"/>
    </row>
    <row r="51" s="1" customFormat="1" ht="25" customHeight="1" spans="1:19">
      <c r="A51" s="12">
        <v>49</v>
      </c>
      <c r="B51" s="17" t="s">
        <v>257</v>
      </c>
      <c r="C51" s="17" t="s">
        <v>258</v>
      </c>
      <c r="D51" s="14" t="s">
        <v>259</v>
      </c>
      <c r="E51" s="31">
        <v>26.55</v>
      </c>
      <c r="F51" s="18">
        <v>0</v>
      </c>
      <c r="G51" s="15" t="s">
        <v>260</v>
      </c>
      <c r="H51" s="33">
        <v>45287</v>
      </c>
      <c r="I51" s="36">
        <v>45271</v>
      </c>
      <c r="J51" s="45">
        <f t="shared" si="4"/>
        <v>7208.8</v>
      </c>
      <c r="K51" s="46">
        <f t="shared" si="3"/>
        <v>6008.8</v>
      </c>
      <c r="L51" s="45"/>
      <c r="M51" s="45"/>
      <c r="N51" s="46">
        <v>1200</v>
      </c>
      <c r="O51" s="47">
        <v>45474</v>
      </c>
      <c r="P51" s="48">
        <v>45657</v>
      </c>
      <c r="Q51" s="18" t="s">
        <v>261</v>
      </c>
      <c r="S51" s="60"/>
    </row>
    <row r="52" s="1" customFormat="1" ht="25" customHeight="1" spans="1:19">
      <c r="A52" s="12">
        <v>50</v>
      </c>
      <c r="B52" s="17" t="s">
        <v>262</v>
      </c>
      <c r="C52" s="17" t="s">
        <v>263</v>
      </c>
      <c r="D52" s="14" t="s">
        <v>264</v>
      </c>
      <c r="E52" s="17">
        <v>26.14</v>
      </c>
      <c r="F52" s="18">
        <v>0</v>
      </c>
      <c r="G52" s="15" t="s">
        <v>265</v>
      </c>
      <c r="H52" s="34">
        <v>45376</v>
      </c>
      <c r="I52" s="33">
        <v>45371</v>
      </c>
      <c r="J52" s="45">
        <f t="shared" si="4"/>
        <v>7116</v>
      </c>
      <c r="K52" s="46">
        <f t="shared" si="3"/>
        <v>5916</v>
      </c>
      <c r="L52" s="45"/>
      <c r="M52" s="45"/>
      <c r="N52" s="46">
        <v>1200</v>
      </c>
      <c r="O52" s="47">
        <v>45474</v>
      </c>
      <c r="P52" s="48">
        <v>45657</v>
      </c>
      <c r="Q52" s="18" t="s">
        <v>266</v>
      </c>
      <c r="S52" s="60"/>
    </row>
    <row r="53" s="1" customFormat="1" ht="25" customHeight="1" spans="1:19">
      <c r="A53" s="12">
        <v>51</v>
      </c>
      <c r="B53" s="17" t="s">
        <v>267</v>
      </c>
      <c r="C53" s="17" t="s">
        <v>268</v>
      </c>
      <c r="D53" s="14" t="s">
        <v>269</v>
      </c>
      <c r="E53" s="17">
        <v>81.57</v>
      </c>
      <c r="F53" s="18">
        <v>3</v>
      </c>
      <c r="G53" s="15" t="s">
        <v>270</v>
      </c>
      <c r="H53" s="33">
        <v>45056</v>
      </c>
      <c r="I53" s="36">
        <v>44977</v>
      </c>
      <c r="J53" s="45">
        <f t="shared" si="4"/>
        <v>19660.92</v>
      </c>
      <c r="K53" s="46">
        <f t="shared" si="3"/>
        <v>18460.92</v>
      </c>
      <c r="L53" s="45"/>
      <c r="M53" s="45"/>
      <c r="N53" s="46">
        <v>1200</v>
      </c>
      <c r="O53" s="47">
        <v>45474</v>
      </c>
      <c r="P53" s="48">
        <v>45657</v>
      </c>
      <c r="Q53" s="18" t="s">
        <v>271</v>
      </c>
      <c r="S53" s="60"/>
    </row>
    <row r="54" s="1" customFormat="1" ht="25" customHeight="1" spans="1:19">
      <c r="A54" s="12">
        <v>52</v>
      </c>
      <c r="B54" s="29" t="s">
        <v>272</v>
      </c>
      <c r="C54" s="29" t="s">
        <v>273</v>
      </c>
      <c r="D54" s="14" t="s">
        <v>274</v>
      </c>
      <c r="E54" s="17">
        <v>26.17</v>
      </c>
      <c r="F54" s="18">
        <v>1</v>
      </c>
      <c r="G54" s="15" t="s">
        <v>275</v>
      </c>
      <c r="H54" s="35">
        <v>45167</v>
      </c>
      <c r="I54" s="54">
        <v>45035</v>
      </c>
      <c r="J54" s="45">
        <f t="shared" si="4"/>
        <v>7122.79</v>
      </c>
      <c r="K54" s="46">
        <f t="shared" si="3"/>
        <v>5922.79</v>
      </c>
      <c r="L54" s="45"/>
      <c r="M54" s="45"/>
      <c r="N54" s="46">
        <v>1200</v>
      </c>
      <c r="O54" s="47">
        <v>45474</v>
      </c>
      <c r="P54" s="48">
        <v>45657</v>
      </c>
      <c r="Q54" s="18" t="s">
        <v>276</v>
      </c>
      <c r="S54" s="60"/>
    </row>
    <row r="55" s="1" customFormat="1" ht="25" customHeight="1" spans="1:19">
      <c r="A55" s="12">
        <v>53</v>
      </c>
      <c r="B55" s="29" t="s">
        <v>277</v>
      </c>
      <c r="C55" s="29" t="s">
        <v>278</v>
      </c>
      <c r="D55" s="14" t="s">
        <v>279</v>
      </c>
      <c r="E55" s="17">
        <v>52.78</v>
      </c>
      <c r="F55" s="18">
        <v>1</v>
      </c>
      <c r="G55" s="15" t="s">
        <v>280</v>
      </c>
      <c r="H55" s="36">
        <v>44981</v>
      </c>
      <c r="I55" s="16">
        <v>44845</v>
      </c>
      <c r="J55" s="45">
        <f t="shared" si="4"/>
        <v>13145.17</v>
      </c>
      <c r="K55" s="46">
        <f t="shared" si="3"/>
        <v>11945.17</v>
      </c>
      <c r="L55" s="45"/>
      <c r="M55" s="45"/>
      <c r="N55" s="46">
        <v>1200</v>
      </c>
      <c r="O55" s="47">
        <v>45474</v>
      </c>
      <c r="P55" s="48">
        <v>45657</v>
      </c>
      <c r="Q55" s="18" t="s">
        <v>281</v>
      </c>
      <c r="S55" s="60"/>
    </row>
    <row r="56" s="2" customFormat="1" ht="25" customHeight="1" spans="1:19">
      <c r="A56" s="22">
        <v>54</v>
      </c>
      <c r="B56" s="28" t="s">
        <v>282</v>
      </c>
      <c r="C56" s="25" t="s">
        <v>283</v>
      </c>
      <c r="D56" s="24" t="s">
        <v>284</v>
      </c>
      <c r="E56" s="23">
        <v>25.83</v>
      </c>
      <c r="F56" s="25">
        <v>0</v>
      </c>
      <c r="G56" s="26" t="s">
        <v>285</v>
      </c>
      <c r="H56" s="27">
        <v>45175</v>
      </c>
      <c r="I56" s="27">
        <v>45083</v>
      </c>
      <c r="J56" s="49">
        <f t="shared" si="4"/>
        <v>349.48</v>
      </c>
      <c r="K56" s="50">
        <f t="shared" si="3"/>
        <v>349.48</v>
      </c>
      <c r="L56" s="49"/>
      <c r="M56" s="49"/>
      <c r="N56" s="50">
        <v>0</v>
      </c>
      <c r="O56" s="51">
        <v>45474</v>
      </c>
      <c r="P56" s="52">
        <v>45484</v>
      </c>
      <c r="Q56" s="25" t="s">
        <v>286</v>
      </c>
      <c r="S56" s="61"/>
    </row>
    <row r="57" s="1" customFormat="1" ht="25" customHeight="1" spans="1:19">
      <c r="A57" s="12">
        <v>55</v>
      </c>
      <c r="B57" s="28" t="s">
        <v>287</v>
      </c>
      <c r="C57" s="28" t="s">
        <v>288</v>
      </c>
      <c r="D57" s="14" t="s">
        <v>289</v>
      </c>
      <c r="E57" s="17">
        <v>25.83</v>
      </c>
      <c r="F57" s="18"/>
      <c r="G57" s="15" t="s">
        <v>290</v>
      </c>
      <c r="H57" s="16">
        <v>45488</v>
      </c>
      <c r="I57" s="16">
        <v>45493</v>
      </c>
      <c r="J57" s="45">
        <f t="shared" si="4"/>
        <v>6242.2</v>
      </c>
      <c r="K57" s="46">
        <f t="shared" si="3"/>
        <v>5242.2</v>
      </c>
      <c r="L57" s="45"/>
      <c r="M57" s="45"/>
      <c r="N57" s="46">
        <v>1000</v>
      </c>
      <c r="O57" s="55">
        <v>45493</v>
      </c>
      <c r="P57" s="48">
        <v>45657</v>
      </c>
      <c r="Q57" s="18" t="s">
        <v>286</v>
      </c>
      <c r="S57" s="60"/>
    </row>
    <row r="58" s="1" customFormat="1" ht="25" customHeight="1" spans="1:19">
      <c r="A58" s="12">
        <v>56</v>
      </c>
      <c r="B58" s="17" t="s">
        <v>291</v>
      </c>
      <c r="C58" s="17" t="s">
        <v>292</v>
      </c>
      <c r="D58" s="14" t="s">
        <v>293</v>
      </c>
      <c r="E58" s="19">
        <v>15.39</v>
      </c>
      <c r="F58" s="18">
        <v>1</v>
      </c>
      <c r="G58" s="15" t="s">
        <v>294</v>
      </c>
      <c r="H58" s="16">
        <v>45423</v>
      </c>
      <c r="I58" s="36">
        <v>45418</v>
      </c>
      <c r="J58" s="45">
        <f t="shared" si="4"/>
        <v>4683.06</v>
      </c>
      <c r="K58" s="46">
        <f t="shared" si="3"/>
        <v>3483.06</v>
      </c>
      <c r="L58" s="45"/>
      <c r="M58" s="45"/>
      <c r="N58" s="46">
        <v>1200</v>
      </c>
      <c r="O58" s="47">
        <v>45474</v>
      </c>
      <c r="P58" s="48">
        <v>45657</v>
      </c>
      <c r="Q58" s="12" t="s">
        <v>295</v>
      </c>
      <c r="S58" s="60"/>
    </row>
    <row r="59" s="2" customFormat="1" ht="25" customHeight="1" spans="1:19">
      <c r="A59" s="22">
        <v>57</v>
      </c>
      <c r="B59" s="23" t="s">
        <v>296</v>
      </c>
      <c r="C59" s="23" t="s">
        <v>297</v>
      </c>
      <c r="D59" s="24" t="s">
        <v>298</v>
      </c>
      <c r="E59" s="37">
        <v>47.74</v>
      </c>
      <c r="F59" s="25">
        <v>2</v>
      </c>
      <c r="G59" s="26" t="s">
        <v>299</v>
      </c>
      <c r="H59" s="27">
        <v>45215</v>
      </c>
      <c r="I59" s="56">
        <v>45209</v>
      </c>
      <c r="J59" s="49">
        <f t="shared" si="4"/>
        <v>9079.55</v>
      </c>
      <c r="K59" s="50">
        <f t="shared" si="3"/>
        <v>8279.55</v>
      </c>
      <c r="L59" s="49"/>
      <c r="M59" s="49"/>
      <c r="N59" s="50">
        <v>800</v>
      </c>
      <c r="O59" s="51">
        <v>45474</v>
      </c>
      <c r="P59" s="52">
        <v>45614</v>
      </c>
      <c r="Q59" s="22" t="s">
        <v>300</v>
      </c>
      <c r="S59" s="61"/>
    </row>
    <row r="60" s="1" customFormat="1" ht="25" customHeight="1" spans="1:19">
      <c r="A60" s="12">
        <v>58</v>
      </c>
      <c r="B60" s="23" t="s">
        <v>301</v>
      </c>
      <c r="C60" s="23" t="s">
        <v>302</v>
      </c>
      <c r="D60" s="14" t="s">
        <v>303</v>
      </c>
      <c r="E60" s="17">
        <v>47.74</v>
      </c>
      <c r="F60" s="17"/>
      <c r="G60" s="15" t="s">
        <v>304</v>
      </c>
      <c r="H60" s="16">
        <v>45623</v>
      </c>
      <c r="I60" s="36">
        <v>45622</v>
      </c>
      <c r="J60" s="45">
        <f t="shared" si="4"/>
        <v>2313.93</v>
      </c>
      <c r="K60" s="46">
        <f t="shared" si="3"/>
        <v>2113.93</v>
      </c>
      <c r="L60" s="45"/>
      <c r="M60" s="45"/>
      <c r="N60" s="57">
        <v>200</v>
      </c>
      <c r="O60" s="47">
        <v>45622</v>
      </c>
      <c r="P60" s="48">
        <v>45657</v>
      </c>
      <c r="Q60" s="12" t="s">
        <v>300</v>
      </c>
      <c r="S60" s="60"/>
    </row>
    <row r="61" s="1" customFormat="1" ht="25" customHeight="1" spans="1:19">
      <c r="A61" s="12">
        <v>59</v>
      </c>
      <c r="B61" s="17" t="s">
        <v>305</v>
      </c>
      <c r="C61" s="17" t="s">
        <v>306</v>
      </c>
      <c r="D61" s="14" t="s">
        <v>307</v>
      </c>
      <c r="E61" s="17">
        <v>117</v>
      </c>
      <c r="F61" s="17">
        <v>6</v>
      </c>
      <c r="G61" s="15" t="s">
        <v>308</v>
      </c>
      <c r="H61" s="16">
        <v>45329</v>
      </c>
      <c r="I61" s="36">
        <v>45301</v>
      </c>
      <c r="J61" s="45">
        <f t="shared" si="4"/>
        <v>27679.44</v>
      </c>
      <c r="K61" s="46">
        <f t="shared" si="3"/>
        <v>26479.44</v>
      </c>
      <c r="L61" s="45"/>
      <c r="M61" s="45"/>
      <c r="N61" s="57">
        <v>1200</v>
      </c>
      <c r="O61" s="47">
        <v>45474</v>
      </c>
      <c r="P61" s="48">
        <v>45657</v>
      </c>
      <c r="Q61" s="12" t="s">
        <v>309</v>
      </c>
      <c r="S61" s="60"/>
    </row>
    <row r="62" s="2" customFormat="1" ht="25" customHeight="1" spans="1:19">
      <c r="A62" s="22">
        <v>60</v>
      </c>
      <c r="B62" s="23" t="s">
        <v>310</v>
      </c>
      <c r="C62" s="23" t="s">
        <v>311</v>
      </c>
      <c r="D62" s="24" t="s">
        <v>312</v>
      </c>
      <c r="E62" s="23">
        <v>127.94</v>
      </c>
      <c r="F62" s="25">
        <v>5</v>
      </c>
      <c r="G62" s="26" t="s">
        <v>313</v>
      </c>
      <c r="H62" s="27">
        <v>45159</v>
      </c>
      <c r="I62" s="56">
        <v>45105</v>
      </c>
      <c r="J62" s="49">
        <f t="shared" si="4"/>
        <v>1731.03</v>
      </c>
      <c r="K62" s="50">
        <f t="shared" si="3"/>
        <v>1731.03</v>
      </c>
      <c r="L62" s="49"/>
      <c r="M62" s="49"/>
      <c r="N62" s="50">
        <v>0</v>
      </c>
      <c r="O62" s="51">
        <v>45474</v>
      </c>
      <c r="P62" s="52">
        <v>45484</v>
      </c>
      <c r="Q62" s="22" t="s">
        <v>314</v>
      </c>
      <c r="S62" s="61"/>
    </row>
    <row r="63" s="1" customFormat="1" ht="25" customHeight="1" spans="1:19">
      <c r="A63" s="12">
        <v>61</v>
      </c>
      <c r="B63" s="23" t="s">
        <v>315</v>
      </c>
      <c r="C63" s="23" t="s">
        <v>316</v>
      </c>
      <c r="D63" s="14" t="s">
        <v>317</v>
      </c>
      <c r="E63" s="17">
        <v>127.94</v>
      </c>
      <c r="F63" s="18"/>
      <c r="G63" s="15" t="s">
        <v>318</v>
      </c>
      <c r="H63" s="16">
        <v>45485</v>
      </c>
      <c r="I63" s="36">
        <v>45493</v>
      </c>
      <c r="J63" s="45">
        <f t="shared" si="4"/>
        <v>26965.42</v>
      </c>
      <c r="K63" s="46">
        <f t="shared" si="3"/>
        <v>25965.42</v>
      </c>
      <c r="L63" s="45"/>
      <c r="M63" s="45"/>
      <c r="N63" s="46">
        <v>1000</v>
      </c>
      <c r="O63" s="55">
        <v>45493</v>
      </c>
      <c r="P63" s="48">
        <v>45657</v>
      </c>
      <c r="Q63" s="12" t="s">
        <v>314</v>
      </c>
      <c r="S63" s="60"/>
    </row>
    <row r="64" s="1" customFormat="1" ht="25" customHeight="1" spans="1:19">
      <c r="A64" s="12">
        <v>62</v>
      </c>
      <c r="B64" s="17" t="s">
        <v>319</v>
      </c>
      <c r="C64" s="17" t="s">
        <v>320</v>
      </c>
      <c r="D64" s="14" t="s">
        <v>321</v>
      </c>
      <c r="E64" s="17">
        <v>77.56</v>
      </c>
      <c r="F64" s="18">
        <v>4</v>
      </c>
      <c r="G64" s="15" t="s">
        <v>322</v>
      </c>
      <c r="H64" s="16">
        <v>44988</v>
      </c>
      <c r="I64" s="36">
        <v>44985</v>
      </c>
      <c r="J64" s="45">
        <f t="shared" si="4"/>
        <v>18753.38</v>
      </c>
      <c r="K64" s="46">
        <f t="shared" si="3"/>
        <v>17553.38</v>
      </c>
      <c r="L64" s="45"/>
      <c r="M64" s="45"/>
      <c r="N64" s="46">
        <v>1200</v>
      </c>
      <c r="O64" s="47">
        <v>45474</v>
      </c>
      <c r="P64" s="48">
        <v>45657</v>
      </c>
      <c r="Q64" s="12" t="s">
        <v>323</v>
      </c>
      <c r="S64" s="60"/>
    </row>
    <row r="65" s="1" customFormat="1" ht="25" customHeight="1" spans="1:17">
      <c r="A65" s="12"/>
      <c r="B65" s="45" t="s">
        <v>324</v>
      </c>
      <c r="C65" s="45"/>
      <c r="D65" s="14"/>
      <c r="E65" s="45">
        <f>SUM(E3:E64)</f>
        <v>2954.08</v>
      </c>
      <c r="F65" s="45"/>
      <c r="G65" s="15"/>
      <c r="H65" s="45"/>
      <c r="I65" s="63"/>
      <c r="J65" s="46">
        <f>SUM(J3:J64)</f>
        <v>676425.05</v>
      </c>
      <c r="K65" s="46">
        <f>SUM(K3:K64)</f>
        <v>608025.05</v>
      </c>
      <c r="L65" s="46">
        <f>SUM(L3:L64)</f>
        <v>0</v>
      </c>
      <c r="M65" s="46">
        <f>SUM(M3:M64)</f>
        <v>0</v>
      </c>
      <c r="N65" s="46">
        <f>SUM(N3:N64)</f>
        <v>68400</v>
      </c>
      <c r="O65" s="47"/>
      <c r="P65" s="48"/>
      <c r="Q65" s="12"/>
    </row>
    <row r="66" s="1" customFormat="1" spans="1:18">
      <c r="A66" s="3"/>
      <c r="I66" s="4"/>
      <c r="K66" s="5"/>
      <c r="N66" s="6"/>
      <c r="P66" s="7"/>
      <c r="Q66" s="3"/>
      <c r="R66" s="5"/>
    </row>
    <row r="67" s="1" customFormat="1" spans="1:18">
      <c r="A67" s="3"/>
      <c r="I67" s="4"/>
      <c r="K67" s="5"/>
      <c r="N67" s="6"/>
      <c r="P67" s="7"/>
      <c r="Q67" s="3"/>
      <c r="R67" s="5"/>
    </row>
    <row r="68" s="1" customFormat="1" spans="1:18">
      <c r="A68" s="3"/>
      <c r="E68" s="1">
        <v>2954.08</v>
      </c>
      <c r="I68" s="4"/>
      <c r="K68" s="5"/>
      <c r="N68" s="6"/>
      <c r="O68" s="64"/>
      <c r="P68" s="65"/>
      <c r="Q68" s="3"/>
      <c r="R68" s="5"/>
    </row>
    <row r="69" s="1" customFormat="1" spans="1:18">
      <c r="A69" s="3"/>
      <c r="H69" s="62"/>
      <c r="I69" s="66"/>
      <c r="J69" s="67">
        <v>676425.05</v>
      </c>
      <c r="K69" s="5">
        <v>608025.05</v>
      </c>
      <c r="N69" s="6">
        <v>68400</v>
      </c>
      <c r="P69" s="7"/>
      <c r="Q69" s="3"/>
      <c r="R69" s="5"/>
    </row>
    <row r="71" spans="15:20">
      <c r="O71" s="68">
        <v>45474</v>
      </c>
      <c r="P71" s="69">
        <v>45657</v>
      </c>
      <c r="R71" s="5">
        <f>P71-O71</f>
        <v>183</v>
      </c>
      <c r="S71" s="1">
        <v>1.23</v>
      </c>
      <c r="T71" s="1">
        <v>219.06</v>
      </c>
    </row>
    <row r="73" spans="18:18">
      <c r="R73" s="5">
        <f>R71*S71*T71</f>
        <v>49308.2154</v>
      </c>
    </row>
    <row r="75" spans="18:18">
      <c r="R75" s="5">
        <v>49308.2154</v>
      </c>
    </row>
  </sheetData>
  <autoFilter ref="A1:Q71">
    <extLst/>
  </autoFilter>
  <mergeCells count="1">
    <mergeCell ref="A1:Q1"/>
  </mergeCells>
  <dataValidations count="2">
    <dataValidation allowBlank="1" showInputMessage="1" showErrorMessage="1" prompt="请输入日期，如2014-3-14" sqref="D2 E2"/>
    <dataValidation allowBlank="1" showInputMessage="1" showErrorMessage="1" error="请输入有效的日期格式&#10;例如：2010-12-12" sqref="I2:J2"/>
  </dataValidations>
  <pageMargins left="0.236111111111111" right="0.0784722222222222" top="0.472222222222222" bottom="0.156944444444444" header="0.5" footer="0.0784722222222222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6166905</cp:lastModifiedBy>
  <dcterms:created xsi:type="dcterms:W3CDTF">2023-04-05T01:55:00Z</dcterms:created>
  <dcterms:modified xsi:type="dcterms:W3CDTF">2025-05-27T06:24:20Z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F2EBBA9C96C7486C89EE4DCDA9EBB5A6_11</vt:lpwstr>
  </property>
  <property fmtid="{D5CDD505-2E9C-101B-9397-08002B2CF9AE}" pid="3" name="KSOProductBuildVer">
    <vt:lpwstr>2052-11.8.2.11542</vt:lpwstr>
  </property>
  <property fmtid="{D5CDD505-2E9C-101B-9397-08002B2CF9AE}" pid="4" name="KSOReadingLayout">
    <vt:bool>true</vt:bool>
  </property>
</Properties>
</file>